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<sst xmlns="http://schemas.openxmlformats.org/spreadsheetml/2006/main" count="219" uniqueCount="95">
  <si>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</si>
  <si>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</si>
  <si>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</si>
  <si>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</si>
  <si>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</si>
  <si>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</si>
  <si>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</si>
  <si>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</si>
  <si>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</si>
  <si>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</si>
  <si>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</si>
  <si>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209: Bristlecone Pine</t>
  </si>
  <si>
    <t>SAF 211: White Fir</t>
  </si>
  <si>
    <t>SAF 235: Cottonwood-Willow</t>
  </si>
  <si>
    <t>SRM 203: Riparian Woodland</t>
  </si>
  <si>
    <t>SRM 212: Blackbush</t>
  </si>
  <si>
    <t>SRM 403: Wyoming Big Sagebrush</t>
  </si>
  <si>
    <t>SRM 410: Alpine Rangeland</t>
  </si>
  <si>
    <t>SRM 412: Juniper-Pinyon Woodland</t>
  </si>
  <si>
    <t>SRM 414: Salt Desert Shrub</t>
  </si>
  <si>
    <t>SRM 502: Grama-Galetta</t>
  </si>
  <si>
    <t>SRM 506: Creosotebush-Bursage</t>
  </si>
  <si>
    <t>SRM 507: Palo Verde-Cactus</t>
  </si>
  <si>
    <t>SRM 729: Mesquite</t>
  </si>
  <si>
    <t>LF 33: Sparsely Vegetated</t>
  </si>
  <si>
    <t>LF 54: Introduced Upland Vegetation - Herbaceous</t>
  </si>
  <si>
    <t>SAF/SRM Type Group Name</t>
  </si>
  <si>
    <t>Lodgepole Pine</t>
  </si>
  <si>
    <t>Western Hardwoods</t>
  </si>
  <si>
    <t>Desert grasslands</t>
  </si>
  <si>
    <t>Sagebrush</t>
  </si>
  <si>
    <t>Salt Desert Shrub</t>
  </si>
  <si>
    <t>Blackbrush</t>
  </si>
  <si>
    <t>Desert and Thorn Scrub</t>
  </si>
  <si>
    <t>Cacti Desert Shrub</t>
  </si>
  <si>
    <t>Pinyon-Juniper</t>
  </si>
  <si>
    <t>Riparian Woodland</t>
  </si>
  <si>
    <t>Alpine Dwarf Shrubland</t>
  </si>
  <si>
    <t>Sparsely Vegetaed</t>
  </si>
  <si>
    <t>Introduced Grassland and Forbland</t>
  </si>
  <si>
    <t>Fir-Spruce</t>
  </si>
  <si>
    <t>EVT Name</t>
  </si>
  <si>
    <t xml:space="preserve">Inter-Mountain Basins Sparsely Vegetated Systems </t>
  </si>
  <si>
    <t>North American Warm Desert Sparsely Vegetated Systems</t>
  </si>
  <si>
    <t xml:space="preserve">Great Basin Pinyon-Juniper Woodland </t>
  </si>
  <si>
    <t xml:space="preserve">Inter-Mountain Basins Subalpine Limber-Bristlecone Pine Woodland </t>
  </si>
  <si>
    <t xml:space="preserve">Southern Rocky Mountain Mesic Montane Mixed Conifer Forest and Woodland </t>
  </si>
  <si>
    <t xml:space="preserve">Inter-Mountain Basins Big Sagebrush Shrubland </t>
  </si>
  <si>
    <t xml:space="preserve">Inter-Mountain Basins Mixed Salt Desert Scrub </t>
  </si>
  <si>
    <t xml:space="preserve">Mojave Mid-Elevation Mixed Desert Scrub </t>
  </si>
  <si>
    <t xml:space="preserve">Sonora-Mojave Creosotebush-White Bursage Desert Scrub </t>
  </si>
  <si>
    <t xml:space="preserve">Sonora-Mojave Mixed Salt Desert Scrub </t>
  </si>
  <si>
    <t xml:space="preserve">Sonoran Mid-Elevation Desert Scrub </t>
  </si>
  <si>
    <t xml:space="preserve">Apacherian-Chihuahuan Mesquite Upland Scrub </t>
  </si>
  <si>
    <t xml:space="preserve">Sonoran Paloverde-Mixed Cacti Desert Scrub </t>
  </si>
  <si>
    <t xml:space="preserve">Inter-Mountain Basins Semi-Desert Grassland </t>
  </si>
  <si>
    <t xml:space="preserve">Rocky Mountain Alpine Fell-Field </t>
  </si>
  <si>
    <t xml:space="preserve">Inter-Mountain Basins Montane Riparian Systems </t>
  </si>
  <si>
    <t>North American Warm Desert Riparian Systems</t>
  </si>
  <si>
    <t xml:space="preserve">Introduced Upland Vegetation - Annual Grassland </t>
  </si>
  <si>
    <t xml:space="preserve">Introduced Upland Vegetation - Perennial Grassland and Forbland </t>
  </si>
  <si>
    <t xml:space="preserve">Introduced Upland Vegetation - Annual and Biennial Forbland </t>
  </si>
  <si>
    <t>Similarity Group Name</t>
  </si>
  <si>
    <t>Rocky Mountain Subalpine Forest and Woodland</t>
  </si>
  <si>
    <t>Southern Rocky Mountain Ponderosa Pine and Dry-Mesic Woodland</t>
  </si>
  <si>
    <t>InterMountain Basins Pinyon-Juniper Woodland and Montane Sagebrush</t>
  </si>
  <si>
    <t>California Central Valley and Mojave-Sonoran-Chihuahuan Riparian Systems</t>
  </si>
  <si>
    <t>Rocky Mountain and Intermountain Montane Riparian and Swamp</t>
  </si>
  <si>
    <t>Southern Rocky Mountain Montane Shrubland and Grassland</t>
  </si>
  <si>
    <t>Sonora-Mojave Desert Scrub</t>
  </si>
  <si>
    <t>Inter-Mountain Basin Big Sagebrush and Desert Sagebrush</t>
  </si>
  <si>
    <t>Rocky Mountain Alpine Turf and Subalpine Meadow</t>
  </si>
  <si>
    <t>Inter-Mountain Basins Sparsely Vegetated Systems</t>
  </si>
  <si>
    <t>ESP Name</t>
  </si>
  <si>
    <t>Great Basin Pinyon-Juniper Woodland</t>
  </si>
  <si>
    <t>Inter-Mountain Basins Subalpine Limber-Bristlecone Pine Woodland</t>
  </si>
  <si>
    <t>Southern Rocky Mountain Mesic Montane Mixed Conifer Forest and Woodland</t>
  </si>
  <si>
    <t>Inter-Mountain Basins Big Sagebrush Shrubland</t>
  </si>
  <si>
    <t>Mojave Mid-Elevation Mixed Desert Scrub</t>
  </si>
  <si>
    <t>Rocky Mountain Lower Montane-Foothill Shrubland</t>
  </si>
  <si>
    <t>Sonora-Mojave Creosotebush-White Bursage Desert Scrub</t>
  </si>
  <si>
    <t>Sonora-Mojave Mixed Salt Desert Scrub</t>
  </si>
  <si>
    <t>Sonoran Mid-Elevation Desert Scrub</t>
  </si>
  <si>
    <t>Sonoran Paloverde-Mixed Cacti Desert Scrub</t>
  </si>
  <si>
    <t>Rocky Mountain Alpine Fell-Field</t>
  </si>
  <si>
    <t>Inter-Mountain Basins Montane Riparian Systems</t>
  </si>
  <si>
    <t>Lifeform Name</t>
  </si>
  <si>
    <t>Forest and Woodland</t>
  </si>
  <si>
    <t>Barren</t>
  </si>
  <si>
    <t>Herbaceous</t>
  </si>
  <si>
    <t>Shrubland</t>
  </si>
  <si>
    <t>Introduced Upland Vegetation</t>
  </si>
  <si>
    <t>Chihuahuan Succulent and Thorn Scrub</t>
  </si>
  <si>
    <t>InterMountain Basins Cool Desert Shrubland and Steppe</t>
  </si>
  <si>
    <t>InterMountain Basins Cool Desert Saline Shrubland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</si>
</sst>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41</v>
      </c>
      <c r="B1" s="4" t="s">
        <v>9</v>
      </c>
      <c r="C1" s="8">
        <v>2001</v>
      </c>
      <c r="D1" s="8">
        <v>2004</v>
      </c>
      <c r="E1" s="8">
        <v>2019</v>
      </c>
      <c r="F1" s="8">
        <v>2020</v>
      </c>
      <c r="G1" s="8">
        <v>2052</v>
      </c>
      <c r="H1" s="8">
        <v>2080</v>
      </c>
      <c r="I1" s="8">
        <v>2081</v>
      </c>
      <c r="J1" s="8">
        <v>2082</v>
      </c>
      <c r="K1" s="8">
        <v>2087</v>
      </c>
      <c r="L1" s="8">
        <v>2088</v>
      </c>
      <c r="M1" s="8">
        <v>2091</v>
      </c>
      <c r="N1" s="8">
        <v>2095</v>
      </c>
      <c r="O1" s="8">
        <v>2109</v>
      </c>
      <c r="P1" s="8">
        <v>2135</v>
      </c>
      <c r="Q1" s="8">
        <v>2143</v>
      </c>
      <c r="R1" s="8">
        <v>2154</v>
      </c>
      <c r="S1" s="8">
        <v>2155</v>
      </c>
      <c r="T1" s="8">
        <v>2181</v>
      </c>
      <c r="U1" s="8">
        <v>2182</v>
      </c>
      <c r="V1" s="8">
        <v>2183</v>
      </c>
      <c r="W1" s="2" t="s">
        <v>3</v>
      </c>
      <c r="X1" s="24" t="s">
        <v>8</v>
      </c>
    </row>
    <row r="2" spans="1:24" ht="12.75">
      <c r="A2" s="28" t="s">
        <v>42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10">
        <f aca="true" t="shared" si="0" ref="W2:W21">SUM(C2:V2)</f>
        <v>1</v>
      </c>
      <c r="X2" s="25">
        <f>C2/W2</f>
        <v>0</v>
      </c>
    </row>
    <row r="3" spans="1:24" ht="12.75">
      <c r="A3" s="28" t="s">
        <v>43</v>
      </c>
      <c r="B3" s="4">
        <v>2004</v>
      </c>
      <c r="C3" s="8">
        <v>0</v>
      </c>
      <c r="D3" s="13">
        <v>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1</v>
      </c>
      <c r="T3" s="8">
        <v>0</v>
      </c>
      <c r="U3" s="8">
        <v>0</v>
      </c>
      <c r="V3" s="8">
        <v>0</v>
      </c>
      <c r="W3" s="10">
        <f t="shared" si="0"/>
        <v>9</v>
      </c>
      <c r="X3" s="25">
        <f>D3/W3</f>
        <v>0.6666666666666666</v>
      </c>
    </row>
    <row r="4" spans="1:24" ht="12.75">
      <c r="A4" s="28" t="s">
        <v>44</v>
      </c>
      <c r="B4" s="4">
        <v>2019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3</v>
      </c>
      <c r="X4" s="25">
        <f>E4/W4</f>
        <v>0.3333333333333333</v>
      </c>
    </row>
    <row r="5" spans="1:24" ht="12.75">
      <c r="A5" s="28" t="s">
        <v>45</v>
      </c>
      <c r="B5" s="4">
        <v>2020</v>
      </c>
      <c r="C5" s="8">
        <v>0</v>
      </c>
      <c r="D5" s="8">
        <v>0</v>
      </c>
      <c r="E5" s="8">
        <v>0</v>
      </c>
      <c r="F5" s="13">
        <v>0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2</v>
      </c>
      <c r="V5" s="8">
        <v>0</v>
      </c>
      <c r="W5" s="10">
        <f t="shared" si="0"/>
        <v>4</v>
      </c>
      <c r="X5" s="25">
        <f>F5/W5</f>
        <v>0</v>
      </c>
    </row>
    <row r="6" spans="1:24" ht="12.75">
      <c r="A6" s="28" t="s">
        <v>46</v>
      </c>
      <c r="B6" s="4">
        <v>2052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0</v>
      </c>
      <c r="X6" s="25" t="e">
        <f>G6/W6</f>
        <v>#DIV/0!</v>
      </c>
    </row>
    <row r="7" spans="1:24" ht="12.75">
      <c r="A7" s="28" t="s">
        <v>47</v>
      </c>
      <c r="B7" s="4">
        <v>2080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1</v>
      </c>
      <c r="X7" s="25">
        <f>H7/W7</f>
        <v>0</v>
      </c>
    </row>
    <row r="8" spans="1:24" ht="12.75">
      <c r="A8" s="28" t="s">
        <v>48</v>
      </c>
      <c r="B8" s="4">
        <v>2081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1</v>
      </c>
      <c r="X8" s="25">
        <f>I8/W8</f>
        <v>0</v>
      </c>
    </row>
    <row r="9" spans="1:24" ht="12.75">
      <c r="A9" s="28" t="s">
        <v>49</v>
      </c>
      <c r="B9" s="4">
        <v>2082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7</v>
      </c>
      <c r="K9" s="8">
        <v>0</v>
      </c>
      <c r="L9" s="8">
        <v>0</v>
      </c>
      <c r="M9" s="8">
        <v>7</v>
      </c>
      <c r="N9" s="8">
        <v>0</v>
      </c>
      <c r="O9" s="8">
        <v>0</v>
      </c>
      <c r="P9" s="8">
        <v>0</v>
      </c>
      <c r="Q9" s="8">
        <v>0</v>
      </c>
      <c r="R9" s="8">
        <v>1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15</v>
      </c>
      <c r="X9" s="25">
        <f>J9/W9</f>
        <v>0.4666666666666667</v>
      </c>
    </row>
    <row r="10" spans="1:24" ht="12.75">
      <c r="A10" s="28" t="s">
        <v>50</v>
      </c>
      <c r="B10" s="4">
        <v>2087</v>
      </c>
      <c r="C10" s="8">
        <v>0</v>
      </c>
      <c r="D10" s="8">
        <v>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13">
        <v>23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10">
        <f t="shared" si="0"/>
        <v>33</v>
      </c>
      <c r="X10" s="25">
        <f>K10/W10</f>
        <v>0.696969696969697</v>
      </c>
    </row>
    <row r="11" spans="1:24" s="1" customFormat="1" ht="12.75">
      <c r="A11" s="29" t="s">
        <v>51</v>
      </c>
      <c r="B11" s="4">
        <v>2088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11">
        <f t="shared" si="0"/>
        <v>1</v>
      </c>
      <c r="X11" s="25">
        <f>L11/W11</f>
        <v>0</v>
      </c>
    </row>
    <row r="12" spans="1:24" ht="12.75">
      <c r="A12" s="28" t="s">
        <v>52</v>
      </c>
      <c r="B12" s="4">
        <v>2091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1</v>
      </c>
      <c r="X12" s="25">
        <f>M12/W12</f>
        <v>0</v>
      </c>
    </row>
    <row r="13" spans="1:24" ht="12.75">
      <c r="A13" s="28" t="s">
        <v>53</v>
      </c>
      <c r="B13" s="4">
        <v>2095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2</v>
      </c>
      <c r="T13" s="8">
        <v>0</v>
      </c>
      <c r="U13" s="8">
        <v>0</v>
      </c>
      <c r="V13" s="8">
        <v>0</v>
      </c>
      <c r="W13" s="10">
        <f t="shared" si="0"/>
        <v>2</v>
      </c>
      <c r="X13" s="25">
        <f>N13/W13</f>
        <v>0</v>
      </c>
    </row>
    <row r="14" spans="1:24" ht="12.75">
      <c r="A14" s="28" t="s">
        <v>54</v>
      </c>
      <c r="B14" s="4">
        <v>2109</v>
      </c>
      <c r="C14" s="8">
        <v>0</v>
      </c>
      <c r="D14" s="8"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0"/>
        <v>7</v>
      </c>
      <c r="X14" s="25">
        <f>O14/W14</f>
        <v>0.14285714285714285</v>
      </c>
    </row>
    <row r="15" spans="1:24" ht="12.75">
      <c r="A15" s="28" t="s">
        <v>55</v>
      </c>
      <c r="B15" s="4">
        <v>2135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0"/>
        <v>1</v>
      </c>
      <c r="X15" s="25">
        <f>P15/W15</f>
        <v>0</v>
      </c>
    </row>
    <row r="16" spans="1:24" ht="12.75">
      <c r="A16" s="28" t="s">
        <v>56</v>
      </c>
      <c r="B16" s="4">
        <v>2143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3</v>
      </c>
      <c r="V16" s="8">
        <v>0</v>
      </c>
      <c r="W16" s="10">
        <f t="shared" si="0"/>
        <v>3</v>
      </c>
      <c r="X16" s="25">
        <f>Q16/W16</f>
        <v>0</v>
      </c>
    </row>
    <row r="17" spans="1:24" ht="12.75">
      <c r="A17" s="28" t="s">
        <v>57</v>
      </c>
      <c r="B17" s="4">
        <v>2154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10">
        <f t="shared" si="0"/>
        <v>0</v>
      </c>
      <c r="X17" s="25" t="e">
        <f>R17/W17</f>
        <v>#DIV/0!</v>
      </c>
    </row>
    <row r="18" spans="1:24" ht="12.75">
      <c r="A18" s="28" t="s">
        <v>58</v>
      </c>
      <c r="B18" s="4">
        <v>2155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4</v>
      </c>
      <c r="T18" s="8">
        <v>0</v>
      </c>
      <c r="U18" s="8">
        <v>0</v>
      </c>
      <c r="V18" s="8">
        <v>0</v>
      </c>
      <c r="W18" s="10">
        <f t="shared" si="0"/>
        <v>5</v>
      </c>
      <c r="X18" s="25">
        <f>S18/W18</f>
        <v>0.8</v>
      </c>
    </row>
    <row r="19" spans="1:24" ht="12.75">
      <c r="A19" s="28" t="s">
        <v>59</v>
      </c>
      <c r="B19" s="4">
        <v>2181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10">
        <f t="shared" si="0"/>
        <v>1</v>
      </c>
      <c r="X19" s="25">
        <f>T19/W19</f>
        <v>0</v>
      </c>
    </row>
    <row r="20" spans="1:24" ht="12.75">
      <c r="A20" s="28" t="s">
        <v>60</v>
      </c>
      <c r="B20" s="4">
        <v>2182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0</v>
      </c>
      <c r="X20" s="25" t="e">
        <f>U20/W20</f>
        <v>#DIV/0!</v>
      </c>
    </row>
    <row r="21" spans="1:24" ht="12.75">
      <c r="A21" s="28" t="s">
        <v>61</v>
      </c>
      <c r="B21" s="4">
        <v>2183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10">
        <f t="shared" si="0"/>
        <v>2</v>
      </c>
      <c r="X21" s="25">
        <f>V21/W21</f>
        <v>0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0</v>
      </c>
      <c r="D22" s="14">
        <f t="shared" si="1"/>
        <v>17</v>
      </c>
      <c r="E22" s="14">
        <f t="shared" si="1"/>
        <v>1</v>
      </c>
      <c r="F22" s="14">
        <f t="shared" si="1"/>
        <v>0</v>
      </c>
      <c r="G22" s="14">
        <f t="shared" si="1"/>
        <v>2</v>
      </c>
      <c r="H22" s="14">
        <f t="shared" si="1"/>
        <v>0</v>
      </c>
      <c r="I22" s="14">
        <f t="shared" si="1"/>
        <v>0</v>
      </c>
      <c r="J22" s="14">
        <f t="shared" si="1"/>
        <v>13</v>
      </c>
      <c r="K22" s="14">
        <f t="shared" si="1"/>
        <v>29</v>
      </c>
      <c r="L22" s="15">
        <f t="shared" si="1"/>
        <v>0</v>
      </c>
      <c r="M22" s="14">
        <f t="shared" si="1"/>
        <v>11</v>
      </c>
      <c r="N22" s="14">
        <f t="shared" si="1"/>
        <v>0</v>
      </c>
      <c r="O22" s="14">
        <f t="shared" si="1"/>
        <v>2</v>
      </c>
      <c r="P22" s="14">
        <f t="shared" si="1"/>
        <v>0</v>
      </c>
      <c r="Q22" s="14">
        <f t="shared" si="1"/>
        <v>0</v>
      </c>
      <c r="R22" s="14">
        <f t="shared" si="1"/>
        <v>1</v>
      </c>
      <c r="S22" s="14">
        <f t="shared" si="1"/>
        <v>9</v>
      </c>
      <c r="T22" s="14">
        <f t="shared" si="1"/>
        <v>0</v>
      </c>
      <c r="U22" s="14">
        <f t="shared" si="1"/>
        <v>5</v>
      </c>
      <c r="V22" s="14">
        <f t="shared" si="1"/>
        <v>0</v>
      </c>
      <c r="W22" s="12"/>
    </row>
    <row r="23" spans="2:22" ht="39" customHeight="1" thickBot="1">
      <c r="B23" s="22" t="s">
        <v>6</v>
      </c>
      <c r="C23" s="23" t="e">
        <f>C2/C22</f>
        <v>#DIV/0!</v>
      </c>
      <c r="D23" s="23">
        <f>D3/D22</f>
        <v>0.35294117647058826</v>
      </c>
      <c r="E23" s="23">
        <f>E4/E22</f>
        <v>1</v>
      </c>
      <c r="F23" s="23" t="e">
        <f>F5/F22</f>
        <v>#DIV/0!</v>
      </c>
      <c r="G23" s="23">
        <f>G6/G22</f>
        <v>0</v>
      </c>
      <c r="H23" s="23" t="e">
        <f>H7/H22</f>
        <v>#DIV/0!</v>
      </c>
      <c r="I23" s="23" t="e">
        <f>I8/I22</f>
        <v>#DIV/0!</v>
      </c>
      <c r="J23" s="23">
        <f>J9/J22</f>
        <v>0.5384615384615384</v>
      </c>
      <c r="K23" s="23">
        <f>K10/K22</f>
        <v>0.7931034482758621</v>
      </c>
      <c r="L23" s="23" t="e">
        <f>L11/L22</f>
        <v>#DIV/0!</v>
      </c>
      <c r="M23" s="23">
        <f>M12/M22</f>
        <v>0</v>
      </c>
      <c r="N23" s="23" t="e">
        <f>N13/N22</f>
        <v>#DIV/0!</v>
      </c>
      <c r="O23" s="23">
        <f>O14/O22</f>
        <v>0.5</v>
      </c>
      <c r="P23" s="23" t="e">
        <f>P15/P22</f>
        <v>#DIV/0!</v>
      </c>
      <c r="Q23" s="23" t="e">
        <f>Q16/Q22</f>
        <v>#DIV/0!</v>
      </c>
      <c r="R23" s="23">
        <f>R17/R22</f>
        <v>0</v>
      </c>
      <c r="S23" s="23">
        <f>S18/S22</f>
        <v>0.4444444444444444</v>
      </c>
      <c r="T23" s="23" t="e">
        <f>T19/T22</f>
        <v>#DIV/0!</v>
      </c>
      <c r="U23" s="23">
        <f>U20/U22</f>
        <v>0</v>
      </c>
      <c r="V23" s="23" t="e">
        <f>V21/V22</f>
        <v>#DIV/0!</v>
      </c>
    </row>
    <row r="24" spans="2:22" ht="12.75">
      <c r="B24" s="5" t="s">
        <v>2</v>
      </c>
      <c r="C24" s="16">
        <f>C2</f>
        <v>0</v>
      </c>
      <c r="D24" s="16">
        <f>D3</f>
        <v>6</v>
      </c>
      <c r="E24" s="16">
        <f>E4</f>
        <v>1</v>
      </c>
      <c r="F24" s="16">
        <f>F5</f>
        <v>0</v>
      </c>
      <c r="G24" s="16">
        <f>G6</f>
        <v>0</v>
      </c>
      <c r="H24" s="16">
        <f>H7</f>
        <v>0</v>
      </c>
      <c r="I24" s="16">
        <f>I8</f>
        <v>0</v>
      </c>
      <c r="J24" s="16">
        <f>J9</f>
        <v>7</v>
      </c>
      <c r="K24" s="16">
        <f>K10</f>
        <v>23</v>
      </c>
      <c r="L24" s="17">
        <f>L11</f>
        <v>0</v>
      </c>
      <c r="M24" s="16">
        <f>M12</f>
        <v>0</v>
      </c>
      <c r="N24" s="16">
        <f>N13</f>
        <v>0</v>
      </c>
      <c r="O24" s="16">
        <f>O14</f>
        <v>1</v>
      </c>
      <c r="P24" s="16">
        <f>P15</f>
        <v>0</v>
      </c>
      <c r="Q24" s="16">
        <f>Q16</f>
        <v>0</v>
      </c>
      <c r="R24" s="16">
        <f>R17</f>
        <v>0</v>
      </c>
      <c r="S24" s="16">
        <f>S18</f>
        <v>4</v>
      </c>
      <c r="T24" s="16">
        <f>T19</f>
        <v>0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90</v>
      </c>
      <c r="E25" s="27" t="s">
        <v>0</v>
      </c>
    </row>
    <row r="26" spans="4:5" ht="13.5" thickBot="1">
      <c r="D26" s="20">
        <f>SUM(C24:V24)</f>
        <v>42</v>
      </c>
      <c r="E26" s="27" t="s">
        <v>1</v>
      </c>
    </row>
    <row r="28" spans="4:5" ht="12.75">
      <c r="D28" s="21">
        <f>D26/D25</f>
        <v>0.4666666666666667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4" width="8.7109375" style="9" customWidth="1"/>
  </cols>
  <sheetData>
    <row r="1" spans="1:24" ht="99" customHeight="1">
      <c r="A1" s="28" t="s">
        <v>41</v>
      </c>
      <c r="B1" s="4" t="s">
        <v>9</v>
      </c>
      <c r="C1" s="8">
        <v>2001</v>
      </c>
      <c r="D1" s="8">
        <v>2004</v>
      </c>
      <c r="E1" s="8">
        <v>2019</v>
      </c>
      <c r="F1" s="8">
        <v>2020</v>
      </c>
      <c r="G1" s="8">
        <v>2052</v>
      </c>
      <c r="H1" s="8">
        <v>2080</v>
      </c>
      <c r="I1" s="8">
        <v>2081</v>
      </c>
      <c r="J1" s="8">
        <v>2082</v>
      </c>
      <c r="K1" s="8">
        <v>2087</v>
      </c>
      <c r="L1" s="8">
        <v>2088</v>
      </c>
      <c r="M1" s="8">
        <v>2091</v>
      </c>
      <c r="N1" s="8">
        <v>2095</v>
      </c>
      <c r="O1" s="8">
        <v>2109</v>
      </c>
      <c r="P1" s="8">
        <v>2135</v>
      </c>
      <c r="Q1" s="8">
        <v>2143</v>
      </c>
      <c r="R1" s="8">
        <v>2154</v>
      </c>
      <c r="S1" s="8">
        <v>2155</v>
      </c>
      <c r="T1" s="8">
        <v>2181</v>
      </c>
      <c r="U1" s="8">
        <v>2182</v>
      </c>
      <c r="V1" s="8">
        <v>2183</v>
      </c>
      <c r="W1" s="2" t="s">
        <v>3</v>
      </c>
      <c r="X1" s="24" t="s">
        <v>8</v>
      </c>
    </row>
    <row r="2" spans="1:24" ht="12.75">
      <c r="A2" s="28" t="s">
        <v>42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10">
        <f aca="true" t="shared" si="0" ref="W2:W21">SUM(C2:V2)</f>
        <v>1</v>
      </c>
      <c r="X2" s="25">
        <f>C2/W2</f>
        <v>0</v>
      </c>
    </row>
    <row r="3" spans="1:24" ht="12.75">
      <c r="A3" s="28" t="s">
        <v>43</v>
      </c>
      <c r="B3" s="4">
        <v>2004</v>
      </c>
      <c r="C3" s="8">
        <v>0</v>
      </c>
      <c r="D3" s="13">
        <v>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1</v>
      </c>
      <c r="T3" s="8">
        <v>0</v>
      </c>
      <c r="U3" s="8">
        <v>0</v>
      </c>
      <c r="V3" s="8">
        <v>0</v>
      </c>
      <c r="W3" s="10">
        <f t="shared" si="0"/>
        <v>9</v>
      </c>
      <c r="X3" s="25">
        <f>D3/W3</f>
        <v>0.6666666666666666</v>
      </c>
    </row>
    <row r="4" spans="1:24" ht="12.75">
      <c r="A4" s="28" t="s">
        <v>44</v>
      </c>
      <c r="B4" s="4">
        <v>2019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si="0"/>
        <v>3</v>
      </c>
      <c r="X4" s="25">
        <f>E4/W4</f>
        <v>0.3333333333333333</v>
      </c>
    </row>
    <row r="5" spans="1:24" ht="12.75">
      <c r="A5" s="28" t="s">
        <v>45</v>
      </c>
      <c r="B5" s="4">
        <v>2020</v>
      </c>
      <c r="C5" s="8">
        <v>0</v>
      </c>
      <c r="D5" s="8">
        <v>0</v>
      </c>
      <c r="E5" s="8">
        <v>0</v>
      </c>
      <c r="F5" s="13">
        <v>0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2</v>
      </c>
      <c r="V5" s="8">
        <v>0</v>
      </c>
      <c r="W5" s="10">
        <f t="shared" si="0"/>
        <v>4</v>
      </c>
      <c r="X5" s="25">
        <f>F5/W5</f>
        <v>0</v>
      </c>
    </row>
    <row r="6" spans="1:24" ht="12.75">
      <c r="A6" s="28" t="s">
        <v>46</v>
      </c>
      <c r="B6" s="4">
        <v>2052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0</v>
      </c>
      <c r="X6" s="25" t="e">
        <f>G6/W6</f>
        <v>#DIV/0!</v>
      </c>
    </row>
    <row r="7" spans="1:24" ht="12.75">
      <c r="A7" s="28" t="s">
        <v>47</v>
      </c>
      <c r="B7" s="4">
        <v>2080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1</v>
      </c>
      <c r="X7" s="25">
        <f>H7/W7</f>
        <v>0</v>
      </c>
    </row>
    <row r="8" spans="1:24" ht="12.75">
      <c r="A8" s="28" t="s">
        <v>48</v>
      </c>
      <c r="B8" s="4">
        <v>2081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1</v>
      </c>
      <c r="X8" s="25">
        <f>I8/W8</f>
        <v>0</v>
      </c>
    </row>
    <row r="9" spans="1:24" ht="12.75">
      <c r="A9" s="28" t="s">
        <v>49</v>
      </c>
      <c r="B9" s="4">
        <v>2082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8</v>
      </c>
      <c r="K9" s="8">
        <v>0</v>
      </c>
      <c r="L9" s="8">
        <v>0</v>
      </c>
      <c r="M9" s="8">
        <v>7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15</v>
      </c>
      <c r="X9" s="25">
        <f>J9/W9</f>
        <v>0.5333333333333333</v>
      </c>
    </row>
    <row r="10" spans="1:24" ht="12.75">
      <c r="A10" s="28" t="s">
        <v>50</v>
      </c>
      <c r="B10" s="4">
        <v>2087</v>
      </c>
      <c r="C10" s="8">
        <v>0</v>
      </c>
      <c r="D10" s="8">
        <v>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25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10">
        <f t="shared" si="0"/>
        <v>33</v>
      </c>
      <c r="X10" s="25">
        <f>K10/W10</f>
        <v>0.7575757575757576</v>
      </c>
    </row>
    <row r="11" spans="1:24" s="1" customFormat="1" ht="12.75">
      <c r="A11" s="29" t="s">
        <v>51</v>
      </c>
      <c r="B11" s="4">
        <v>2088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0</v>
      </c>
      <c r="V11" s="8">
        <v>0</v>
      </c>
      <c r="W11" s="11">
        <f t="shared" si="0"/>
        <v>1</v>
      </c>
      <c r="X11" s="25">
        <f>L11/W11</f>
        <v>0</v>
      </c>
    </row>
    <row r="12" spans="1:24" ht="12.75">
      <c r="A12" s="28" t="s">
        <v>52</v>
      </c>
      <c r="B12" s="4">
        <v>2091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1</v>
      </c>
      <c r="X12" s="25">
        <f>M12/W12</f>
        <v>0</v>
      </c>
    </row>
    <row r="13" spans="1:24" ht="12.75">
      <c r="A13" s="28" t="s">
        <v>53</v>
      </c>
      <c r="B13" s="4">
        <v>2095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10">
        <f t="shared" si="0"/>
        <v>2</v>
      </c>
      <c r="X13" s="25">
        <f>N13/W13</f>
        <v>0</v>
      </c>
    </row>
    <row r="14" spans="1:24" ht="12.75">
      <c r="A14" s="28" t="s">
        <v>54</v>
      </c>
      <c r="B14" s="4">
        <v>2109</v>
      </c>
      <c r="C14" s="8">
        <v>0</v>
      </c>
      <c r="D14" s="8"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3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0"/>
        <v>7</v>
      </c>
      <c r="X14" s="25">
        <f>O14/W14</f>
        <v>0.14285714285714285</v>
      </c>
    </row>
    <row r="15" spans="1:24" ht="12.75">
      <c r="A15" s="28" t="s">
        <v>55</v>
      </c>
      <c r="B15" s="4">
        <v>2135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0"/>
        <v>1</v>
      </c>
      <c r="X15" s="25">
        <f>P15/W15</f>
        <v>0</v>
      </c>
    </row>
    <row r="16" spans="1:24" ht="12.75">
      <c r="A16" s="28" t="s">
        <v>56</v>
      </c>
      <c r="B16" s="4">
        <v>2143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3</v>
      </c>
      <c r="V16" s="8">
        <v>0</v>
      </c>
      <c r="W16" s="10">
        <f t="shared" si="0"/>
        <v>3</v>
      </c>
      <c r="X16" s="25">
        <f>Q16/W16</f>
        <v>0</v>
      </c>
    </row>
    <row r="17" spans="1:24" ht="12.75">
      <c r="A17" s="28" t="s">
        <v>57</v>
      </c>
      <c r="B17" s="4">
        <v>2154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10">
        <f t="shared" si="0"/>
        <v>0</v>
      </c>
      <c r="X17" s="25" t="e">
        <f>R17/W17</f>
        <v>#DIV/0!</v>
      </c>
    </row>
    <row r="18" spans="1:24" ht="12.75">
      <c r="A18" s="28" t="s">
        <v>58</v>
      </c>
      <c r="B18" s="4">
        <v>2155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4</v>
      </c>
      <c r="T18" s="8">
        <v>0</v>
      </c>
      <c r="U18" s="8">
        <v>0</v>
      </c>
      <c r="V18" s="8">
        <v>0</v>
      </c>
      <c r="W18" s="10">
        <f t="shared" si="0"/>
        <v>5</v>
      </c>
      <c r="X18" s="25">
        <f>S18/W18</f>
        <v>0.8</v>
      </c>
    </row>
    <row r="19" spans="1:24" ht="12.75">
      <c r="A19" s="28" t="s">
        <v>59</v>
      </c>
      <c r="B19" s="4">
        <v>2181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10">
        <f t="shared" si="0"/>
        <v>1</v>
      </c>
      <c r="X19" s="25">
        <f>T19/W19</f>
        <v>0</v>
      </c>
    </row>
    <row r="20" spans="1:24" ht="12.75">
      <c r="A20" s="28" t="s">
        <v>60</v>
      </c>
      <c r="B20" s="4">
        <v>2182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10">
        <f t="shared" si="0"/>
        <v>0</v>
      </c>
      <c r="X20" s="25" t="e">
        <f>U20/W20</f>
        <v>#DIV/0!</v>
      </c>
    </row>
    <row r="21" spans="1:24" ht="12.75">
      <c r="A21" s="28" t="s">
        <v>61</v>
      </c>
      <c r="B21" s="4">
        <v>2183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10">
        <f t="shared" si="0"/>
        <v>2</v>
      </c>
      <c r="X21" s="25">
        <f>V21/W21</f>
        <v>0</v>
      </c>
    </row>
    <row r="22" spans="1:23" ht="39" customHeight="1" thickBot="1">
      <c r="A22" s="28"/>
      <c r="B22" s="3" t="s">
        <v>4</v>
      </c>
      <c r="C22" s="14">
        <f aca="true" t="shared" si="1" ref="C22:V22">SUM(C2:C21)</f>
        <v>0</v>
      </c>
      <c r="D22" s="14">
        <f t="shared" si="1"/>
        <v>17</v>
      </c>
      <c r="E22" s="14">
        <f t="shared" si="1"/>
        <v>1</v>
      </c>
      <c r="F22" s="14">
        <f t="shared" si="1"/>
        <v>0</v>
      </c>
      <c r="G22" s="14">
        <f t="shared" si="1"/>
        <v>2</v>
      </c>
      <c r="H22" s="14">
        <f t="shared" si="1"/>
        <v>0</v>
      </c>
      <c r="I22" s="14">
        <f t="shared" si="1"/>
        <v>0</v>
      </c>
      <c r="J22" s="14">
        <f t="shared" si="1"/>
        <v>13</v>
      </c>
      <c r="K22" s="14">
        <f t="shared" si="1"/>
        <v>31</v>
      </c>
      <c r="L22" s="15">
        <f t="shared" si="1"/>
        <v>1</v>
      </c>
      <c r="M22" s="14">
        <f t="shared" si="1"/>
        <v>11</v>
      </c>
      <c r="N22" s="14">
        <f t="shared" si="1"/>
        <v>0</v>
      </c>
      <c r="O22" s="14">
        <f t="shared" si="1"/>
        <v>2</v>
      </c>
      <c r="P22" s="14">
        <f t="shared" si="1"/>
        <v>0</v>
      </c>
      <c r="Q22" s="14">
        <f t="shared" si="1"/>
        <v>0</v>
      </c>
      <c r="R22" s="14">
        <f t="shared" si="1"/>
        <v>0</v>
      </c>
      <c r="S22" s="14">
        <f t="shared" si="1"/>
        <v>7</v>
      </c>
      <c r="T22" s="14">
        <f t="shared" si="1"/>
        <v>0</v>
      </c>
      <c r="U22" s="14">
        <f t="shared" si="1"/>
        <v>5</v>
      </c>
      <c r="V22" s="14">
        <f t="shared" si="1"/>
        <v>0</v>
      </c>
      <c r="W22" s="12"/>
    </row>
    <row r="23" spans="2:22" ht="39" customHeight="1" thickBot="1">
      <c r="B23" s="22" t="s">
        <v>6</v>
      </c>
      <c r="C23" s="23" t="e">
        <f>C2/C22</f>
        <v>#DIV/0!</v>
      </c>
      <c r="D23" s="23">
        <f>D3/D22</f>
        <v>0.35294117647058826</v>
      </c>
      <c r="E23" s="23">
        <f>E4/E22</f>
        <v>1</v>
      </c>
      <c r="F23" s="23" t="e">
        <f>F5/F22</f>
        <v>#DIV/0!</v>
      </c>
      <c r="G23" s="23">
        <f>G6/G22</f>
        <v>0</v>
      </c>
      <c r="H23" s="23" t="e">
        <f>H7/H22</f>
        <v>#DIV/0!</v>
      </c>
      <c r="I23" s="23" t="e">
        <f>I8/I22</f>
        <v>#DIV/0!</v>
      </c>
      <c r="J23" s="23">
        <f>J9/J22</f>
        <v>0.6153846153846154</v>
      </c>
      <c r="K23" s="23">
        <f>K10/K22</f>
        <v>0.8064516129032258</v>
      </c>
      <c r="L23" s="23">
        <f>L11/L22</f>
        <v>0</v>
      </c>
      <c r="M23" s="23">
        <f>M12/M22</f>
        <v>0</v>
      </c>
      <c r="N23" s="23" t="e">
        <f>N13/N22</f>
        <v>#DIV/0!</v>
      </c>
      <c r="O23" s="23">
        <f>O14/O22</f>
        <v>0.5</v>
      </c>
      <c r="P23" s="23" t="e">
        <f>P15/P22</f>
        <v>#DIV/0!</v>
      </c>
      <c r="Q23" s="23" t="e">
        <f>Q16/Q22</f>
        <v>#DIV/0!</v>
      </c>
      <c r="R23" s="23" t="e">
        <f>R17/R22</f>
        <v>#DIV/0!</v>
      </c>
      <c r="S23" s="23">
        <f>S18/S22</f>
        <v>0.5714285714285714</v>
      </c>
      <c r="T23" s="23" t="e">
        <f>T19/T22</f>
        <v>#DIV/0!</v>
      </c>
      <c r="U23" s="23">
        <f>U20/U22</f>
        <v>0</v>
      </c>
      <c r="V23" s="23" t="e">
        <f>V21/V22</f>
        <v>#DIV/0!</v>
      </c>
    </row>
    <row r="24" spans="2:22" ht="12.75">
      <c r="B24" s="5" t="s">
        <v>2</v>
      </c>
      <c r="C24" s="16">
        <f>C2</f>
        <v>0</v>
      </c>
      <c r="D24" s="16">
        <f>D3</f>
        <v>6</v>
      </c>
      <c r="E24" s="16">
        <f>E4</f>
        <v>1</v>
      </c>
      <c r="F24" s="16">
        <f>F5</f>
        <v>0</v>
      </c>
      <c r="G24" s="16">
        <f>G6</f>
        <v>0</v>
      </c>
      <c r="H24" s="16">
        <f>H7</f>
        <v>0</v>
      </c>
      <c r="I24" s="16">
        <f>I8</f>
        <v>0</v>
      </c>
      <c r="J24" s="16">
        <f>J9</f>
        <v>8</v>
      </c>
      <c r="K24" s="16">
        <f>K10</f>
        <v>25</v>
      </c>
      <c r="L24" s="17">
        <f>L11</f>
        <v>0</v>
      </c>
      <c r="M24" s="16">
        <f>M12</f>
        <v>0</v>
      </c>
      <c r="N24" s="16">
        <f>N13</f>
        <v>0</v>
      </c>
      <c r="O24" s="16">
        <f>O14</f>
        <v>1</v>
      </c>
      <c r="P24" s="16">
        <f>P15</f>
        <v>0</v>
      </c>
      <c r="Q24" s="16">
        <f>Q16</f>
        <v>0</v>
      </c>
      <c r="R24" s="16">
        <f>R17</f>
        <v>0</v>
      </c>
      <c r="S24" s="16">
        <f>S18</f>
        <v>4</v>
      </c>
      <c r="T24" s="16">
        <f>T19</f>
        <v>0</v>
      </c>
      <c r="U24" s="16">
        <f>U20</f>
        <v>0</v>
      </c>
      <c r="V24" s="16">
        <f>V21</f>
        <v>0</v>
      </c>
    </row>
    <row r="25" spans="4:5" ht="13.5" thickBot="1">
      <c r="D25" s="18">
        <f>SUM(W2:W21)</f>
        <v>90</v>
      </c>
      <c r="E25" s="27" t="s">
        <v>0</v>
      </c>
    </row>
    <row r="26" spans="4:5" ht="13.5" thickBot="1">
      <c r="D26" s="20">
        <f>SUM(C24:V24)</f>
        <v>45</v>
      </c>
      <c r="E26" s="27" t="s">
        <v>1</v>
      </c>
    </row>
    <row r="28" spans="4:5" ht="12.75">
      <c r="D28" s="21">
        <f>D26/D25</f>
        <v>0.5</v>
      </c>
      <c r="E28" s="26" t="s">
        <v>7</v>
      </c>
    </row>
    <row r="30" ht="12.75">
      <c r="B3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62</v>
      </c>
      <c r="B1" s="4" t="s">
        <v>5</v>
      </c>
      <c r="C1" s="8">
        <v>1200</v>
      </c>
      <c r="D1" s="8">
        <v>2220</v>
      </c>
      <c r="E1" s="8">
        <v>2509</v>
      </c>
      <c r="F1" s="8">
        <v>2512</v>
      </c>
      <c r="G1" s="8">
        <v>2513</v>
      </c>
      <c r="H1" s="8">
        <v>2517</v>
      </c>
      <c r="I1" s="8">
        <v>2519</v>
      </c>
      <c r="J1" s="8">
        <v>2604</v>
      </c>
      <c r="K1" s="8">
        <v>2605</v>
      </c>
      <c r="L1" s="8">
        <v>2608</v>
      </c>
      <c r="M1" s="8">
        <v>2609</v>
      </c>
      <c r="N1" s="8">
        <v>2615</v>
      </c>
      <c r="O1" s="8">
        <v>2807</v>
      </c>
      <c r="P1" s="8">
        <v>3001</v>
      </c>
      <c r="Q1" s="8">
        <v>3003</v>
      </c>
      <c r="R1" s="2" t="s">
        <v>3</v>
      </c>
      <c r="S1" s="24" t="s">
        <v>8</v>
      </c>
    </row>
    <row r="2" spans="1:19" ht="12.75">
      <c r="A2" s="28" t="s">
        <v>88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0</v>
      </c>
      <c r="S2" s="25" t="e">
        <f>C2/R2</f>
        <v>#DIV/0!</v>
      </c>
    </row>
    <row r="3" spans="1:19" ht="12.75">
      <c r="A3" s="28" t="s">
        <v>91</v>
      </c>
      <c r="B3" s="4">
        <v>2220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3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3</v>
      </c>
      <c r="S3" s="25">
        <f>D3/R3</f>
        <v>0</v>
      </c>
    </row>
    <row r="4" spans="1:19" ht="12.75">
      <c r="A4" s="28" t="s">
        <v>63</v>
      </c>
      <c r="B4" s="4">
        <v>2509</v>
      </c>
      <c r="C4" s="8">
        <v>0</v>
      </c>
      <c r="D4" s="8">
        <v>2</v>
      </c>
      <c r="E4" s="13">
        <v>0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4</v>
      </c>
      <c r="S4" s="25">
        <f>E4/R4</f>
        <v>0</v>
      </c>
    </row>
    <row r="5" spans="1:19" ht="12.75">
      <c r="A5" s="28" t="s">
        <v>64</v>
      </c>
      <c r="B5" s="4">
        <v>2512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0</v>
      </c>
      <c r="S5" s="25" t="e">
        <f>F5/R5</f>
        <v>#DIV/0!</v>
      </c>
    </row>
    <row r="6" spans="1:19" ht="12.75">
      <c r="A6" s="28" t="s">
        <v>65</v>
      </c>
      <c r="B6" s="4">
        <v>2513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2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3</v>
      </c>
      <c r="S6" s="25">
        <f>G6/R6</f>
        <v>0.3333333333333333</v>
      </c>
    </row>
    <row r="7" spans="1:19" ht="12.75">
      <c r="A7" s="28" t="s">
        <v>66</v>
      </c>
      <c r="B7" s="4">
        <v>2517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</v>
      </c>
      <c r="R7" s="10">
        <f t="shared" si="0"/>
        <v>5</v>
      </c>
      <c r="S7" s="25">
        <f>H7/R7</f>
        <v>0.8</v>
      </c>
    </row>
    <row r="8" spans="1:19" ht="12.75">
      <c r="A8" s="28" t="s">
        <v>67</v>
      </c>
      <c r="B8" s="4">
        <v>2519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0</v>
      </c>
      <c r="S8" s="25" t="e">
        <f>I8/R8</f>
        <v>#DIV/0!</v>
      </c>
    </row>
    <row r="9" spans="1:19" ht="12.75">
      <c r="A9" s="28" t="s">
        <v>92</v>
      </c>
      <c r="B9" s="4">
        <v>2604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2</v>
      </c>
      <c r="S9" s="25">
        <f>J9/R9</f>
        <v>0</v>
      </c>
    </row>
    <row r="10" spans="1:19" ht="12.75">
      <c r="A10" s="28" t="s">
        <v>69</v>
      </c>
      <c r="B10" s="4">
        <v>2605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1</v>
      </c>
      <c r="J10" s="8">
        <v>0</v>
      </c>
      <c r="K10" s="13">
        <v>44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10</v>
      </c>
      <c r="R10" s="10">
        <f t="shared" si="0"/>
        <v>58</v>
      </c>
      <c r="S10" s="25">
        <f>K10/R10</f>
        <v>0.7586206896551724</v>
      </c>
    </row>
    <row r="11" spans="1:19" s="1" customFormat="1" ht="12.75">
      <c r="A11" s="29" t="s">
        <v>93</v>
      </c>
      <c r="B11" s="4">
        <v>2608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1</v>
      </c>
      <c r="S11" s="25">
        <f>L11/R11</f>
        <v>0</v>
      </c>
    </row>
    <row r="12" spans="1:19" ht="12.75">
      <c r="A12" s="28" t="s">
        <v>94</v>
      </c>
      <c r="B12" s="4">
        <v>2609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1</v>
      </c>
      <c r="S12" s="25">
        <f>M12/R12</f>
        <v>0</v>
      </c>
    </row>
    <row r="13" spans="1:19" ht="12.75">
      <c r="A13" s="28" t="s">
        <v>70</v>
      </c>
      <c r="B13" s="4">
        <v>2615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10">
        <f t="shared" si="0"/>
        <v>1</v>
      </c>
      <c r="S13" s="25">
        <f>N13/R13</f>
        <v>0</v>
      </c>
    </row>
    <row r="14" spans="1:19" ht="12.75">
      <c r="A14" s="28" t="s">
        <v>71</v>
      </c>
      <c r="B14" s="4">
        <v>2807</v>
      </c>
      <c r="C14" s="8">
        <v>1</v>
      </c>
      <c r="D14" s="8"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4</v>
      </c>
      <c r="S14" s="25">
        <f>O14/R14</f>
        <v>0</v>
      </c>
    </row>
    <row r="15" spans="1:19" ht="12.75">
      <c r="A15" s="28" t="s">
        <v>72</v>
      </c>
      <c r="B15" s="4">
        <v>3001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1</v>
      </c>
      <c r="S15" s="25">
        <f>P15/R15</f>
        <v>0</v>
      </c>
    </row>
    <row r="16" spans="1:19" ht="12.75">
      <c r="A16" s="28" t="s">
        <v>43</v>
      </c>
      <c r="B16" s="4">
        <v>3003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6</v>
      </c>
      <c r="R16" s="10">
        <f t="shared" si="0"/>
        <v>9</v>
      </c>
      <c r="S16" s="25">
        <f>Q16/R16</f>
        <v>0.6666666666666666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2</v>
      </c>
      <c r="D17" s="14">
        <f t="shared" si="1"/>
        <v>5</v>
      </c>
      <c r="E17" s="14">
        <f t="shared" si="1"/>
        <v>0</v>
      </c>
      <c r="F17" s="14">
        <f t="shared" si="1"/>
        <v>2</v>
      </c>
      <c r="G17" s="14">
        <f t="shared" si="1"/>
        <v>1</v>
      </c>
      <c r="H17" s="14">
        <f t="shared" si="1"/>
        <v>9</v>
      </c>
      <c r="I17" s="14">
        <f t="shared" si="1"/>
        <v>1</v>
      </c>
      <c r="J17" s="14">
        <f t="shared" si="1"/>
        <v>0</v>
      </c>
      <c r="K17" s="14">
        <f t="shared" si="1"/>
        <v>55</v>
      </c>
      <c r="L17" s="15">
        <f t="shared" si="1"/>
        <v>0</v>
      </c>
      <c r="M17" s="14">
        <f t="shared" si="1"/>
        <v>0</v>
      </c>
      <c r="N17" s="14">
        <f t="shared" si="1"/>
        <v>0</v>
      </c>
      <c r="O17" s="14">
        <f t="shared" si="1"/>
        <v>0</v>
      </c>
      <c r="P17" s="14">
        <f t="shared" si="1"/>
        <v>0</v>
      </c>
      <c r="Q17" s="14">
        <f t="shared" si="1"/>
        <v>17</v>
      </c>
      <c r="R17" s="12"/>
    </row>
    <row r="18" spans="2:17" ht="39" customHeight="1" thickBot="1">
      <c r="B18" s="22" t="s">
        <v>6</v>
      </c>
      <c r="C18" s="23">
        <f>C2/C17</f>
        <v>0</v>
      </c>
      <c r="D18" s="23">
        <f>D3/D17</f>
        <v>0</v>
      </c>
      <c r="E18" s="23" t="e">
        <f>E4/E17</f>
        <v>#DIV/0!</v>
      </c>
      <c r="F18" s="23">
        <f>F5/F17</f>
        <v>0</v>
      </c>
      <c r="G18" s="23">
        <f>G6/G17</f>
        <v>1</v>
      </c>
      <c r="H18" s="23">
        <f>H7/H17</f>
        <v>0.4444444444444444</v>
      </c>
      <c r="I18" s="23">
        <f>I8/I17</f>
        <v>0</v>
      </c>
      <c r="J18" s="23" t="e">
        <f>J9/J17</f>
        <v>#DIV/0!</v>
      </c>
      <c r="K18" s="23">
        <f>K10/K17</f>
        <v>0.8</v>
      </c>
      <c r="L18" s="23" t="e">
        <f>L11/L17</f>
        <v>#DIV/0!</v>
      </c>
      <c r="M18" s="23" t="e">
        <f>M12/M17</f>
        <v>#DIV/0!</v>
      </c>
      <c r="N18" s="23" t="e">
        <f>N13/N17</f>
        <v>#DIV/0!</v>
      </c>
      <c r="O18" s="23" t="e">
        <f>O14/O17</f>
        <v>#DIV/0!</v>
      </c>
      <c r="P18" s="23" t="e">
        <f>P15/P17</f>
        <v>#DIV/0!</v>
      </c>
      <c r="Q18" s="23">
        <f>Q16/Q17</f>
        <v>0.35294117647058826</v>
      </c>
    </row>
    <row r="19" spans="2:17" ht="12.75">
      <c r="B19" s="5" t="s">
        <v>2</v>
      </c>
      <c r="C19" s="16">
        <f>C2</f>
        <v>0</v>
      </c>
      <c r="D19" s="16">
        <f>D3</f>
        <v>0</v>
      </c>
      <c r="E19" s="16">
        <f>E4</f>
        <v>0</v>
      </c>
      <c r="F19" s="16">
        <f>F5</f>
        <v>0</v>
      </c>
      <c r="G19" s="16">
        <f>G6</f>
        <v>1</v>
      </c>
      <c r="H19" s="16">
        <f>H7</f>
        <v>4</v>
      </c>
      <c r="I19" s="16">
        <f>I8</f>
        <v>0</v>
      </c>
      <c r="J19" s="16">
        <f>J9</f>
        <v>0</v>
      </c>
      <c r="K19" s="16">
        <f>K10</f>
        <v>44</v>
      </c>
      <c r="L19" s="17">
        <f>L11</f>
        <v>0</v>
      </c>
      <c r="M19" s="16">
        <f>M12</f>
        <v>0</v>
      </c>
      <c r="N19" s="16">
        <f>N13</f>
        <v>0</v>
      </c>
      <c r="O19" s="16">
        <f>O14</f>
        <v>0</v>
      </c>
      <c r="P19" s="16">
        <f>P15</f>
        <v>0</v>
      </c>
      <c r="Q19" s="16">
        <f>Q16</f>
        <v>6</v>
      </c>
    </row>
    <row r="20" spans="4:5" ht="13.5" thickBot="1">
      <c r="D20" s="18">
        <f>SUM(R2:R16)</f>
        <v>92</v>
      </c>
      <c r="E20" s="27" t="s">
        <v>0</v>
      </c>
    </row>
    <row r="21" spans="4:5" ht="13.5" thickBot="1">
      <c r="D21" s="20">
        <f>SUM(C19:Q19)</f>
        <v>55</v>
      </c>
      <c r="E21" s="27" t="s">
        <v>1</v>
      </c>
    </row>
    <row r="23" spans="4:5" ht="12.75">
      <c r="D23" s="21">
        <f>D21/D20</f>
        <v>0.5978260869565217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10</v>
      </c>
      <c r="B1" s="4" t="s">
        <v>9</v>
      </c>
      <c r="C1" s="8">
        <v>1209</v>
      </c>
      <c r="D1" s="8">
        <v>1211</v>
      </c>
      <c r="E1" s="8">
        <v>1235</v>
      </c>
      <c r="F1" s="8">
        <v>2203</v>
      </c>
      <c r="G1" s="8">
        <v>2212</v>
      </c>
      <c r="H1" s="8">
        <v>2403</v>
      </c>
      <c r="I1" s="8">
        <v>2410</v>
      </c>
      <c r="J1" s="8">
        <v>2412</v>
      </c>
      <c r="K1" s="8">
        <v>2414</v>
      </c>
      <c r="L1" s="8">
        <v>2502</v>
      </c>
      <c r="M1" s="8">
        <v>2506</v>
      </c>
      <c r="N1" s="8">
        <v>2507</v>
      </c>
      <c r="O1" s="8">
        <v>2729</v>
      </c>
      <c r="P1" s="8">
        <v>3133</v>
      </c>
      <c r="Q1" s="8">
        <v>3154</v>
      </c>
      <c r="R1" s="2" t="s">
        <v>3</v>
      </c>
      <c r="S1" s="24" t="s">
        <v>8</v>
      </c>
    </row>
    <row r="2" spans="1:19" ht="12.75">
      <c r="A2" s="28" t="s">
        <v>11</v>
      </c>
      <c r="B2" s="4">
        <v>1209</v>
      </c>
      <c r="C2" s="13">
        <v>0</v>
      </c>
      <c r="D2" s="8">
        <v>2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2</v>
      </c>
      <c r="R2" s="10">
        <f aca="true" t="shared" si="0" ref="R2:R16">SUM(C2:Q2)</f>
        <v>4</v>
      </c>
      <c r="S2" s="25">
        <f>C2/R2</f>
        <v>0</v>
      </c>
    </row>
    <row r="3" spans="1:19" ht="12.75">
      <c r="A3" s="28" t="s">
        <v>12</v>
      </c>
      <c r="B3" s="4">
        <v>1211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0</v>
      </c>
      <c r="S3" s="25" t="e">
        <f>D3/R3</f>
        <v>#DIV/0!</v>
      </c>
    </row>
    <row r="4" spans="1:19" ht="12.75">
      <c r="A4" s="28" t="s">
        <v>13</v>
      </c>
      <c r="B4" s="4">
        <v>1235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0</v>
      </c>
      <c r="S4" s="25" t="e">
        <f>E4/R4</f>
        <v>#DIV/0!</v>
      </c>
    </row>
    <row r="5" spans="1:19" ht="12.75">
      <c r="A5" s="28" t="s">
        <v>14</v>
      </c>
      <c r="B5" s="4">
        <v>2203</v>
      </c>
      <c r="C5" s="8">
        <v>0</v>
      </c>
      <c r="D5" s="8">
        <v>0</v>
      </c>
      <c r="E5" s="8">
        <v>0</v>
      </c>
      <c r="F5" s="13">
        <v>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8">
        <v>0</v>
      </c>
      <c r="R5" s="10">
        <f t="shared" si="0"/>
        <v>5</v>
      </c>
      <c r="S5" s="25">
        <f>F5/R5</f>
        <v>0.8</v>
      </c>
    </row>
    <row r="6" spans="1:19" ht="12.75">
      <c r="A6" s="28" t="s">
        <v>15</v>
      </c>
      <c r="B6" s="4">
        <v>2212</v>
      </c>
      <c r="C6" s="8">
        <v>0</v>
      </c>
      <c r="D6" s="8">
        <v>0</v>
      </c>
      <c r="E6" s="8">
        <v>1</v>
      </c>
      <c r="F6" s="8">
        <v>0</v>
      </c>
      <c r="G6" s="13">
        <v>7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7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15</v>
      </c>
      <c r="S6" s="25">
        <f>G6/R6</f>
        <v>0.4666666666666667</v>
      </c>
    </row>
    <row r="7" spans="1:19" ht="12.75">
      <c r="A7" s="28" t="s">
        <v>16</v>
      </c>
      <c r="B7" s="4">
        <v>2403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1</v>
      </c>
      <c r="S7" s="25">
        <f>H7/R7</f>
        <v>0</v>
      </c>
    </row>
    <row r="8" spans="1:19" ht="12.75">
      <c r="A8" s="28" t="s">
        <v>17</v>
      </c>
      <c r="B8" s="4">
        <v>2410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3</v>
      </c>
      <c r="R8" s="10">
        <f t="shared" si="0"/>
        <v>3</v>
      </c>
      <c r="S8" s="25">
        <f>I8/R8</f>
        <v>0</v>
      </c>
    </row>
    <row r="9" spans="1:19" ht="12.75">
      <c r="A9" s="28" t="s">
        <v>18</v>
      </c>
      <c r="B9" s="4">
        <v>2412</v>
      </c>
      <c r="C9" s="8">
        <v>0</v>
      </c>
      <c r="D9" s="8">
        <v>0</v>
      </c>
      <c r="E9" s="8">
        <v>0</v>
      </c>
      <c r="F9" s="8">
        <v>0</v>
      </c>
      <c r="G9" s="8">
        <v>2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3</v>
      </c>
      <c r="S9" s="25">
        <f>J9/R9</f>
        <v>0.3333333333333333</v>
      </c>
    </row>
    <row r="10" spans="1:19" ht="12.75">
      <c r="A10" s="28" t="s">
        <v>19</v>
      </c>
      <c r="B10" s="4">
        <v>2414</v>
      </c>
      <c r="C10" s="8">
        <v>0</v>
      </c>
      <c r="D10" s="8">
        <v>0</v>
      </c>
      <c r="E10" s="8">
        <v>0</v>
      </c>
      <c r="F10" s="8">
        <v>1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2</v>
      </c>
      <c r="S10" s="25">
        <f>K10/R10</f>
        <v>0</v>
      </c>
    </row>
    <row r="11" spans="1:19" s="1" customFormat="1" ht="12.75">
      <c r="A11" s="29" t="s">
        <v>20</v>
      </c>
      <c r="B11" s="4">
        <v>2502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1</v>
      </c>
      <c r="S11" s="25">
        <f>L11/R11</f>
        <v>0</v>
      </c>
    </row>
    <row r="12" spans="1:19" ht="12.75">
      <c r="A12" s="28" t="s">
        <v>21</v>
      </c>
      <c r="B12" s="4">
        <v>2506</v>
      </c>
      <c r="C12" s="8">
        <v>0</v>
      </c>
      <c r="D12" s="8">
        <v>0</v>
      </c>
      <c r="E12" s="8">
        <v>0</v>
      </c>
      <c r="F12" s="8">
        <v>1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23</v>
      </c>
      <c r="N12" s="8">
        <v>1</v>
      </c>
      <c r="O12" s="8">
        <v>0</v>
      </c>
      <c r="P12" s="8">
        <v>7</v>
      </c>
      <c r="Q12" s="8">
        <v>0</v>
      </c>
      <c r="R12" s="10">
        <f t="shared" si="0"/>
        <v>34</v>
      </c>
      <c r="S12" s="25">
        <f>M12/R12</f>
        <v>0.6764705882352942</v>
      </c>
    </row>
    <row r="13" spans="1:19" ht="12.75">
      <c r="A13" s="28" t="s">
        <v>22</v>
      </c>
      <c r="B13" s="4">
        <v>2507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3</v>
      </c>
      <c r="N13" s="13">
        <v>1</v>
      </c>
      <c r="O13" s="8">
        <v>0</v>
      </c>
      <c r="P13" s="8">
        <v>3</v>
      </c>
      <c r="Q13" s="8">
        <v>0</v>
      </c>
      <c r="R13" s="10">
        <f t="shared" si="0"/>
        <v>7</v>
      </c>
      <c r="S13" s="25">
        <f>N13/R13</f>
        <v>0.14285714285714285</v>
      </c>
    </row>
    <row r="14" spans="1:19" ht="12.75">
      <c r="A14" s="28" t="s">
        <v>23</v>
      </c>
      <c r="B14" s="4">
        <v>2729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2</v>
      </c>
      <c r="S14" s="25">
        <f>O14/R14</f>
        <v>0</v>
      </c>
    </row>
    <row r="15" spans="1:19" ht="12.75">
      <c r="A15" s="28" t="s">
        <v>24</v>
      </c>
      <c r="B15" s="4">
        <v>3133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3</v>
      </c>
      <c r="N15" s="8">
        <v>0</v>
      </c>
      <c r="O15" s="8">
        <v>0</v>
      </c>
      <c r="P15" s="13">
        <v>6</v>
      </c>
      <c r="Q15" s="8">
        <v>0</v>
      </c>
      <c r="R15" s="10">
        <f t="shared" si="0"/>
        <v>10</v>
      </c>
      <c r="S15" s="25">
        <f>P15/R15</f>
        <v>0.6</v>
      </c>
    </row>
    <row r="16" spans="1:19" ht="12.75">
      <c r="A16" s="28" t="s">
        <v>25</v>
      </c>
      <c r="B16" s="4">
        <v>3154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3</v>
      </c>
      <c r="N16" s="8">
        <v>0</v>
      </c>
      <c r="O16" s="8">
        <v>0</v>
      </c>
      <c r="P16" s="8">
        <v>0</v>
      </c>
      <c r="Q16" s="13">
        <v>0</v>
      </c>
      <c r="R16" s="10">
        <f t="shared" si="0"/>
        <v>3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0</v>
      </c>
      <c r="D17" s="14">
        <f t="shared" si="1"/>
        <v>2</v>
      </c>
      <c r="E17" s="14">
        <f t="shared" si="1"/>
        <v>1</v>
      </c>
      <c r="F17" s="14">
        <f t="shared" si="1"/>
        <v>9</v>
      </c>
      <c r="G17" s="14">
        <f t="shared" si="1"/>
        <v>13</v>
      </c>
      <c r="H17" s="14">
        <f t="shared" si="1"/>
        <v>0</v>
      </c>
      <c r="I17" s="14">
        <f t="shared" si="1"/>
        <v>0</v>
      </c>
      <c r="J17" s="14">
        <f t="shared" si="1"/>
        <v>1</v>
      </c>
      <c r="K17" s="14">
        <f t="shared" si="1"/>
        <v>0</v>
      </c>
      <c r="L17" s="15">
        <f t="shared" si="1"/>
        <v>0</v>
      </c>
      <c r="M17" s="14">
        <f t="shared" si="1"/>
        <v>40</v>
      </c>
      <c r="N17" s="14">
        <f t="shared" si="1"/>
        <v>2</v>
      </c>
      <c r="O17" s="14">
        <f t="shared" si="1"/>
        <v>0</v>
      </c>
      <c r="P17" s="14">
        <f t="shared" si="1"/>
        <v>17</v>
      </c>
      <c r="Q17" s="14">
        <f t="shared" si="1"/>
        <v>5</v>
      </c>
      <c r="R17" s="12"/>
    </row>
    <row r="18" spans="2:17" ht="39" customHeight="1" thickBot="1">
      <c r="B18" s="22" t="s">
        <v>6</v>
      </c>
      <c r="C18" s="23" t="e">
        <f>C2/C17</f>
        <v>#DIV/0!</v>
      </c>
      <c r="D18" s="23">
        <f>D3/D17</f>
        <v>0</v>
      </c>
      <c r="E18" s="23">
        <f>E4/E17</f>
        <v>0</v>
      </c>
      <c r="F18" s="23">
        <f>F5/F17</f>
        <v>0.4444444444444444</v>
      </c>
      <c r="G18" s="23">
        <f>G6/G17</f>
        <v>0.5384615384615384</v>
      </c>
      <c r="H18" s="23" t="e">
        <f>H7/H17</f>
        <v>#DIV/0!</v>
      </c>
      <c r="I18" s="23" t="e">
        <f>I8/I17</f>
        <v>#DIV/0!</v>
      </c>
      <c r="J18" s="23">
        <f>J9/J17</f>
        <v>1</v>
      </c>
      <c r="K18" s="23" t="e">
        <f>K10/K17</f>
        <v>#DIV/0!</v>
      </c>
      <c r="L18" s="23" t="e">
        <f>L11/L17</f>
        <v>#DIV/0!</v>
      </c>
      <c r="M18" s="23">
        <f>M12/M17</f>
        <v>0.575</v>
      </c>
      <c r="N18" s="23">
        <f>N13/N17</f>
        <v>0.5</v>
      </c>
      <c r="O18" s="23" t="e">
        <f>O14/O17</f>
        <v>#DIV/0!</v>
      </c>
      <c r="P18" s="23">
        <f>P15/P17</f>
        <v>0.35294117647058826</v>
      </c>
      <c r="Q18" s="23">
        <f>Q16/Q17</f>
        <v>0</v>
      </c>
    </row>
    <row r="19" spans="2:17" ht="12.75">
      <c r="B19" s="5" t="s">
        <v>2</v>
      </c>
      <c r="C19" s="16">
        <f>C2</f>
        <v>0</v>
      </c>
      <c r="D19" s="16">
        <f>D3</f>
        <v>0</v>
      </c>
      <c r="E19" s="16">
        <f>E4</f>
        <v>0</v>
      </c>
      <c r="F19" s="16">
        <f>F5</f>
        <v>4</v>
      </c>
      <c r="G19" s="16">
        <f>G6</f>
        <v>7</v>
      </c>
      <c r="H19" s="16">
        <f>H7</f>
        <v>0</v>
      </c>
      <c r="I19" s="16">
        <f>I8</f>
        <v>0</v>
      </c>
      <c r="J19" s="16">
        <f>J9</f>
        <v>1</v>
      </c>
      <c r="K19" s="16">
        <f>K10</f>
        <v>0</v>
      </c>
      <c r="L19" s="17">
        <f>L11</f>
        <v>0</v>
      </c>
      <c r="M19" s="16">
        <f>M12</f>
        <v>23</v>
      </c>
      <c r="N19" s="16">
        <f>N13</f>
        <v>1</v>
      </c>
      <c r="O19" s="16">
        <f>O14</f>
        <v>0</v>
      </c>
      <c r="P19" s="16">
        <f>P15</f>
        <v>6</v>
      </c>
      <c r="Q19" s="16">
        <f>Q16</f>
        <v>0</v>
      </c>
    </row>
    <row r="20" spans="4:5" ht="13.5" thickBot="1">
      <c r="D20" s="18">
        <f>SUM(R2:R16)</f>
        <v>90</v>
      </c>
      <c r="E20" s="27" t="s">
        <v>0</v>
      </c>
    </row>
    <row r="21" spans="4:5" ht="13.5" thickBot="1">
      <c r="D21" s="20">
        <f>SUM(C19:Q19)</f>
        <v>42</v>
      </c>
      <c r="E21" s="27" t="s">
        <v>1</v>
      </c>
    </row>
    <row r="23" spans="4:5" ht="12.75">
      <c r="D23" s="21">
        <f>D21/D20</f>
        <v>0.4666666666666667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26</v>
      </c>
      <c r="B1" s="4" t="s">
        <v>5</v>
      </c>
      <c r="C1" s="8">
        <v>117</v>
      </c>
      <c r="D1" s="8">
        <v>119</v>
      </c>
      <c r="E1" s="8">
        <v>120</v>
      </c>
      <c r="F1" s="8">
        <v>213</v>
      </c>
      <c r="G1" s="8">
        <v>222</v>
      </c>
      <c r="H1" s="8">
        <v>223</v>
      </c>
      <c r="I1" s="8">
        <v>224</v>
      </c>
      <c r="J1" s="8">
        <v>225</v>
      </c>
      <c r="K1" s="8">
        <v>230</v>
      </c>
      <c r="L1" s="8">
        <v>241</v>
      </c>
      <c r="M1" s="8">
        <v>243</v>
      </c>
      <c r="N1" s="8">
        <v>260</v>
      </c>
      <c r="O1" s="8">
        <v>333</v>
      </c>
      <c r="P1" s="8">
        <v>354</v>
      </c>
      <c r="Q1" s="2" t="s">
        <v>3</v>
      </c>
      <c r="R1" s="24" t="s">
        <v>8</v>
      </c>
      <c r="S1"/>
    </row>
    <row r="2" spans="1:19" ht="12.75">
      <c r="A2" s="28" t="s">
        <v>40</v>
      </c>
      <c r="B2" s="4">
        <v>117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0</v>
      </c>
      <c r="R2" s="25" t="e">
        <f>C2/Q2</f>
        <v>#DIV/0!</v>
      </c>
      <c r="S2"/>
    </row>
    <row r="3" spans="1:19" ht="12.75">
      <c r="A3" s="28" t="s">
        <v>27</v>
      </c>
      <c r="B3" s="4">
        <v>119</v>
      </c>
      <c r="C3" s="8">
        <v>2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2</v>
      </c>
      <c r="Q3" s="10">
        <f t="shared" si="0"/>
        <v>4</v>
      </c>
      <c r="R3" s="25">
        <f>D3/Q3</f>
        <v>0</v>
      </c>
      <c r="S3"/>
    </row>
    <row r="4" spans="1:19" ht="12.75">
      <c r="A4" s="28" t="s">
        <v>28</v>
      </c>
      <c r="B4" s="4">
        <v>120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0">
        <f t="shared" si="0"/>
        <v>0</v>
      </c>
      <c r="R4" s="25" t="e">
        <f>E4/Q4</f>
        <v>#DIV/0!</v>
      </c>
      <c r="S4"/>
    </row>
    <row r="5" spans="1:19" ht="12.75">
      <c r="A5" s="28" t="s">
        <v>29</v>
      </c>
      <c r="B5" s="4">
        <v>213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1</v>
      </c>
      <c r="R5" s="25">
        <f>F5/Q5</f>
        <v>0</v>
      </c>
      <c r="S5"/>
    </row>
    <row r="6" spans="1:19" ht="12.75">
      <c r="A6" s="28" t="s">
        <v>30</v>
      </c>
      <c r="B6" s="4">
        <v>222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1</v>
      </c>
      <c r="R6" s="25">
        <f>G6/Q6</f>
        <v>0</v>
      </c>
      <c r="S6"/>
    </row>
    <row r="7" spans="1:19" ht="12.75">
      <c r="A7" s="28" t="s">
        <v>31</v>
      </c>
      <c r="B7" s="4">
        <v>223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0</v>
      </c>
      <c r="Q7" s="10">
        <f t="shared" si="0"/>
        <v>2</v>
      </c>
      <c r="R7" s="25">
        <f>H7/Q7</f>
        <v>0</v>
      </c>
      <c r="S7"/>
    </row>
    <row r="8" spans="1:19" ht="12.75">
      <c r="A8" s="28" t="s">
        <v>32</v>
      </c>
      <c r="B8" s="4">
        <v>224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7</v>
      </c>
      <c r="J8" s="8">
        <v>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15</v>
      </c>
      <c r="R8" s="25">
        <f>I8/Q8</f>
        <v>0.4666666666666667</v>
      </c>
      <c r="S8"/>
    </row>
    <row r="9" spans="1:19" ht="12.75">
      <c r="A9" s="28" t="s">
        <v>33</v>
      </c>
      <c r="B9" s="4">
        <v>225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13">
        <v>23</v>
      </c>
      <c r="K9" s="8">
        <v>1</v>
      </c>
      <c r="L9" s="8">
        <v>0</v>
      </c>
      <c r="M9" s="8">
        <v>3</v>
      </c>
      <c r="N9" s="8">
        <v>0</v>
      </c>
      <c r="O9" s="8">
        <v>7</v>
      </c>
      <c r="P9" s="8">
        <v>0</v>
      </c>
      <c r="Q9" s="10">
        <f t="shared" si="0"/>
        <v>36</v>
      </c>
      <c r="R9" s="25">
        <f>J9/Q9</f>
        <v>0.6388888888888888</v>
      </c>
      <c r="S9"/>
    </row>
    <row r="10" spans="1:18" s="1" customFormat="1" ht="12.75">
      <c r="A10" s="29" t="s">
        <v>34</v>
      </c>
      <c r="B10" s="4">
        <v>230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</v>
      </c>
      <c r="K10" s="13">
        <v>1</v>
      </c>
      <c r="L10" s="8">
        <v>0</v>
      </c>
      <c r="M10" s="8">
        <v>0</v>
      </c>
      <c r="N10" s="8">
        <v>0</v>
      </c>
      <c r="O10" s="8">
        <v>3</v>
      </c>
      <c r="P10" s="8">
        <v>0</v>
      </c>
      <c r="Q10" s="11">
        <f t="shared" si="0"/>
        <v>7</v>
      </c>
      <c r="R10" s="25">
        <f>K10/Q10</f>
        <v>0.14285714285714285</v>
      </c>
    </row>
    <row r="11" spans="1:19" ht="12.75">
      <c r="A11" s="28" t="s">
        <v>35</v>
      </c>
      <c r="B11" s="4">
        <v>241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10">
        <f t="shared" si="0"/>
        <v>3</v>
      </c>
      <c r="R11" s="25">
        <f>L11/Q11</f>
        <v>0.3333333333333333</v>
      </c>
      <c r="S11"/>
    </row>
    <row r="12" spans="1:19" ht="12.75">
      <c r="A12" s="28" t="s">
        <v>36</v>
      </c>
      <c r="B12" s="4">
        <v>243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4</v>
      </c>
      <c r="N12" s="8">
        <v>0</v>
      </c>
      <c r="O12" s="8">
        <v>1</v>
      </c>
      <c r="P12" s="8">
        <v>0</v>
      </c>
      <c r="Q12" s="10">
        <f t="shared" si="0"/>
        <v>5</v>
      </c>
      <c r="R12" s="25">
        <f>M12/Q12</f>
        <v>0.8</v>
      </c>
      <c r="S12"/>
    </row>
    <row r="13" spans="1:19" ht="12.75">
      <c r="A13" s="28" t="s">
        <v>37</v>
      </c>
      <c r="B13" s="4">
        <v>260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3</v>
      </c>
      <c r="Q13" s="10">
        <f t="shared" si="0"/>
        <v>3</v>
      </c>
      <c r="R13" s="25">
        <f>N13/Q13</f>
        <v>0</v>
      </c>
      <c r="S13"/>
    </row>
    <row r="14" spans="1:19" ht="12.75">
      <c r="A14" s="28" t="s">
        <v>38</v>
      </c>
      <c r="B14" s="4">
        <v>333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1</v>
      </c>
      <c r="N14" s="8">
        <v>0</v>
      </c>
      <c r="O14" s="13">
        <v>6</v>
      </c>
      <c r="P14" s="8">
        <v>0</v>
      </c>
      <c r="Q14" s="10">
        <f t="shared" si="0"/>
        <v>10</v>
      </c>
      <c r="R14" s="25">
        <f>O14/Q14</f>
        <v>0.6</v>
      </c>
      <c r="S14"/>
    </row>
    <row r="15" spans="1:19" ht="12.75">
      <c r="A15" s="28" t="s">
        <v>39</v>
      </c>
      <c r="B15" s="4">
        <v>354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10">
        <f t="shared" si="0"/>
        <v>3</v>
      </c>
      <c r="R15" s="25">
        <f>P15/Q15</f>
        <v>0</v>
      </c>
      <c r="S15"/>
    </row>
    <row r="16" spans="1:19" ht="39" customHeight="1" thickBot="1">
      <c r="A16" s="28"/>
      <c r="B16" s="3" t="s">
        <v>4</v>
      </c>
      <c r="C16" s="14">
        <f aca="true" t="shared" si="1" ref="C16:P16">SUM(C2:C15)</f>
        <v>2</v>
      </c>
      <c r="D16" s="14">
        <f t="shared" si="1"/>
        <v>0</v>
      </c>
      <c r="E16" s="14">
        <f t="shared" si="1"/>
        <v>1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13</v>
      </c>
      <c r="J16" s="14">
        <f t="shared" si="1"/>
        <v>40</v>
      </c>
      <c r="K16" s="15">
        <f t="shared" si="1"/>
        <v>2</v>
      </c>
      <c r="L16" s="14">
        <f t="shared" si="1"/>
        <v>1</v>
      </c>
      <c r="M16" s="14">
        <f t="shared" si="1"/>
        <v>9</v>
      </c>
      <c r="N16" s="14">
        <f t="shared" si="1"/>
        <v>0</v>
      </c>
      <c r="O16" s="14">
        <f t="shared" si="1"/>
        <v>17</v>
      </c>
      <c r="P16" s="14">
        <f t="shared" si="1"/>
        <v>5</v>
      </c>
      <c r="Q16" s="12"/>
      <c r="S16"/>
    </row>
    <row r="17" spans="2:19" ht="39" customHeight="1" thickBot="1">
      <c r="B17" s="22" t="s">
        <v>6</v>
      </c>
      <c r="C17" s="23">
        <f>C2/C16</f>
        <v>0</v>
      </c>
      <c r="D17" s="23" t="e">
        <f>D3/D16</f>
        <v>#DIV/0!</v>
      </c>
      <c r="E17" s="23">
        <f>E4/E16</f>
        <v>0</v>
      </c>
      <c r="F17" s="23" t="e">
        <f>F5/F16</f>
        <v>#DIV/0!</v>
      </c>
      <c r="G17" s="23" t="e">
        <f>G6/G16</f>
        <v>#DIV/0!</v>
      </c>
      <c r="H17" s="23" t="e">
        <f>H7/H16</f>
        <v>#DIV/0!</v>
      </c>
      <c r="I17" s="23">
        <f>I8/I16</f>
        <v>0.5384615384615384</v>
      </c>
      <c r="J17" s="23">
        <f>J9/J16</f>
        <v>0.575</v>
      </c>
      <c r="K17" s="23">
        <f>K10/K16</f>
        <v>0.5</v>
      </c>
      <c r="L17" s="23">
        <f>L11/L16</f>
        <v>1</v>
      </c>
      <c r="M17" s="23">
        <f>M12/M16</f>
        <v>0.4444444444444444</v>
      </c>
      <c r="N17" s="23" t="e">
        <f>N13/N16</f>
        <v>#DIV/0!</v>
      </c>
      <c r="O17" s="23">
        <f>O14/O16</f>
        <v>0.35294117647058826</v>
      </c>
      <c r="P17" s="23">
        <f>P15/P16</f>
        <v>0</v>
      </c>
      <c r="S17"/>
    </row>
    <row r="18" spans="2:19" ht="12.75">
      <c r="B18" s="5" t="s">
        <v>2</v>
      </c>
      <c r="C18" s="16">
        <f>C2</f>
        <v>0</v>
      </c>
      <c r="D18" s="16">
        <f>D3</f>
        <v>0</v>
      </c>
      <c r="E18" s="16">
        <f>E4</f>
        <v>0</v>
      </c>
      <c r="F18" s="16">
        <f>F5</f>
        <v>0</v>
      </c>
      <c r="G18" s="16">
        <f>G6</f>
        <v>0</v>
      </c>
      <c r="H18" s="16">
        <f>H7</f>
        <v>0</v>
      </c>
      <c r="I18" s="16">
        <f>I8</f>
        <v>7</v>
      </c>
      <c r="J18" s="16">
        <f>J9</f>
        <v>23</v>
      </c>
      <c r="K18" s="17">
        <f>K10</f>
        <v>1</v>
      </c>
      <c r="L18" s="16">
        <f>L11</f>
        <v>1</v>
      </c>
      <c r="M18" s="16">
        <f>M12</f>
        <v>4</v>
      </c>
      <c r="N18" s="16">
        <f>N13</f>
        <v>0</v>
      </c>
      <c r="O18" s="16">
        <f>O14</f>
        <v>6</v>
      </c>
      <c r="P18" s="16">
        <f>P15</f>
        <v>0</v>
      </c>
      <c r="S18"/>
    </row>
    <row r="19" spans="4:5" ht="13.5" thickBot="1">
      <c r="D19" s="18">
        <f>SUM(Q2:Q15)</f>
        <v>90</v>
      </c>
      <c r="E19" s="27" t="s">
        <v>0</v>
      </c>
    </row>
    <row r="20" spans="4:5" ht="13.5" thickBot="1">
      <c r="D20" s="20">
        <f>SUM(C18:P18)</f>
        <v>42</v>
      </c>
      <c r="E20" s="27" t="s">
        <v>1</v>
      </c>
    </row>
    <row r="22" spans="4:5" ht="12.75">
      <c r="D22" s="21">
        <f>D20/D19</f>
        <v>0.4666666666666667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8" width="8.7109375" style="9" customWidth="1"/>
  </cols>
  <sheetData>
    <row r="1" spans="1:8" ht="99" customHeight="1">
      <c r="A1" s="28" t="s">
        <v>86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2" t="s">
        <v>3</v>
      </c>
      <c r="H1" s="24" t="s">
        <v>8</v>
      </c>
    </row>
    <row r="2" spans="1:8" ht="12.75">
      <c r="A2" s="28" t="s">
        <v>87</v>
      </c>
      <c r="B2" s="4">
        <v>20</v>
      </c>
      <c r="C2" s="13">
        <v>7</v>
      </c>
      <c r="D2" s="8">
        <v>1</v>
      </c>
      <c r="E2" s="8">
        <v>2</v>
      </c>
      <c r="F2" s="8">
        <v>2</v>
      </c>
      <c r="G2" s="10">
        <f>SUM(C2:F2)</f>
        <v>12</v>
      </c>
      <c r="H2" s="25">
        <f>C2/G2</f>
        <v>0.5833333333333334</v>
      </c>
    </row>
    <row r="3" spans="1:8" ht="12.75">
      <c r="A3" s="28" t="s">
        <v>88</v>
      </c>
      <c r="B3" s="4">
        <v>30</v>
      </c>
      <c r="C3" s="8">
        <v>1</v>
      </c>
      <c r="D3" s="13">
        <v>6</v>
      </c>
      <c r="E3" s="8">
        <v>0</v>
      </c>
      <c r="F3" s="8">
        <v>3</v>
      </c>
      <c r="G3" s="10">
        <f>SUM(C3:F3)</f>
        <v>10</v>
      </c>
      <c r="H3" s="25">
        <f>D3/G3</f>
        <v>0.6</v>
      </c>
    </row>
    <row r="4" spans="1:8" ht="12.75">
      <c r="A4" s="28" t="s">
        <v>89</v>
      </c>
      <c r="B4" s="4">
        <v>40</v>
      </c>
      <c r="C4" s="8">
        <v>0</v>
      </c>
      <c r="D4" s="8">
        <v>0</v>
      </c>
      <c r="E4" s="13">
        <v>3</v>
      </c>
      <c r="F4" s="8">
        <v>4</v>
      </c>
      <c r="G4" s="10">
        <f>SUM(C4:F4)</f>
        <v>7</v>
      </c>
      <c r="H4" s="25">
        <f>E4/G4</f>
        <v>0.42857142857142855</v>
      </c>
    </row>
    <row r="5" spans="1:8" ht="12.75">
      <c r="A5" s="28" t="s">
        <v>90</v>
      </c>
      <c r="B5" s="4">
        <v>50</v>
      </c>
      <c r="C5" s="8">
        <v>5</v>
      </c>
      <c r="D5" s="8">
        <v>10</v>
      </c>
      <c r="E5" s="8">
        <v>0</v>
      </c>
      <c r="F5" s="13">
        <v>46</v>
      </c>
      <c r="G5" s="10">
        <f>SUM(C5:F5)</f>
        <v>61</v>
      </c>
      <c r="H5" s="25">
        <f>F5/G5</f>
        <v>0.7540983606557377</v>
      </c>
    </row>
    <row r="6" spans="1:7" ht="39" customHeight="1" thickBot="1">
      <c r="A6" s="28"/>
      <c r="B6" s="3" t="s">
        <v>4</v>
      </c>
      <c r="C6" s="14">
        <f>SUM(C2:C5)</f>
        <v>13</v>
      </c>
      <c r="D6" s="14">
        <f>SUM(D2:D5)</f>
        <v>17</v>
      </c>
      <c r="E6" s="14">
        <f>SUM(E2:E5)</f>
        <v>5</v>
      </c>
      <c r="F6" s="14">
        <f>SUM(F2:F5)</f>
        <v>55</v>
      </c>
      <c r="G6" s="12"/>
    </row>
    <row r="7" spans="2:6" ht="39" customHeight="1" thickBot="1">
      <c r="B7" s="22" t="s">
        <v>6</v>
      </c>
      <c r="C7" s="23">
        <f>C2/C6</f>
        <v>0.5384615384615384</v>
      </c>
      <c r="D7" s="23">
        <f>D3/D6</f>
        <v>0.35294117647058826</v>
      </c>
      <c r="E7" s="23">
        <f>E4/E6</f>
        <v>0.6</v>
      </c>
      <c r="F7" s="23">
        <f>F5/F6</f>
        <v>0.8363636363636363</v>
      </c>
    </row>
    <row r="8" spans="2:6" ht="12.75">
      <c r="B8" s="5" t="s">
        <v>2</v>
      </c>
      <c r="C8" s="16">
        <f>C2</f>
        <v>7</v>
      </c>
      <c r="D8" s="16">
        <f>D3</f>
        <v>6</v>
      </c>
      <c r="E8" s="16">
        <f>E4</f>
        <v>3</v>
      </c>
      <c r="F8" s="16">
        <f>F5</f>
        <v>46</v>
      </c>
    </row>
    <row r="9" spans="4:5" ht="13.5" thickBot="1">
      <c r="D9" s="18">
        <f>SUM(G2:G5)</f>
        <v>90</v>
      </c>
      <c r="E9" s="27" t="s">
        <v>0</v>
      </c>
    </row>
    <row r="10" spans="4:5" ht="13.5" thickBot="1">
      <c r="D10" s="20">
        <f>SUM(C8:F8)</f>
        <v>62</v>
      </c>
      <c r="E10" s="27" t="s">
        <v>1</v>
      </c>
    </row>
    <row r="12" spans="4:5" ht="12.75">
      <c r="D12" s="21">
        <f>D10/D9</f>
        <v>0.6888888888888889</v>
      </c>
      <c r="E12" s="26" t="s">
        <v>7</v>
      </c>
    </row>
    <row r="14" ht="12.75">
      <c r="B1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73</v>
      </c>
      <c r="B1" s="4" t="s">
        <v>9</v>
      </c>
      <c r="C1" s="8">
        <v>1001</v>
      </c>
      <c r="D1" s="8">
        <v>1004</v>
      </c>
      <c r="E1" s="8">
        <v>1019</v>
      </c>
      <c r="F1" s="8">
        <v>1020</v>
      </c>
      <c r="G1" s="8">
        <v>1052</v>
      </c>
      <c r="H1" s="8">
        <v>1080</v>
      </c>
      <c r="I1" s="8">
        <v>1082</v>
      </c>
      <c r="J1" s="8">
        <v>1086</v>
      </c>
      <c r="K1" s="8">
        <v>1087</v>
      </c>
      <c r="L1" s="8">
        <v>1088</v>
      </c>
      <c r="M1" s="8">
        <v>1091</v>
      </c>
      <c r="N1" s="8">
        <v>1109</v>
      </c>
      <c r="O1" s="8">
        <v>1143</v>
      </c>
      <c r="P1" s="8">
        <v>1154</v>
      </c>
      <c r="Q1" s="8">
        <v>1155</v>
      </c>
      <c r="R1" s="2" t="s">
        <v>3</v>
      </c>
      <c r="S1" s="24" t="s">
        <v>8</v>
      </c>
    </row>
    <row r="2" spans="1:19" ht="12.75">
      <c r="A2" s="28" t="s">
        <v>72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1</v>
      </c>
      <c r="S2" s="25">
        <f>C2/R2</f>
        <v>0</v>
      </c>
    </row>
    <row r="3" spans="1:19" ht="12.75">
      <c r="A3" s="28" t="s">
        <v>43</v>
      </c>
      <c r="B3" s="4">
        <v>1004</v>
      </c>
      <c r="C3" s="8">
        <v>0</v>
      </c>
      <c r="D3" s="13">
        <v>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6</v>
      </c>
      <c r="L3" s="8">
        <v>0</v>
      </c>
      <c r="M3" s="8">
        <v>0</v>
      </c>
      <c r="N3" s="8">
        <v>1</v>
      </c>
      <c r="O3" s="8">
        <v>0</v>
      </c>
      <c r="P3" s="8">
        <v>0</v>
      </c>
      <c r="Q3" s="8">
        <v>1</v>
      </c>
      <c r="R3" s="10">
        <f t="shared" si="0"/>
        <v>12</v>
      </c>
      <c r="S3" s="25">
        <f>D3/R3</f>
        <v>0.3333333333333333</v>
      </c>
    </row>
    <row r="4" spans="1:19" ht="12.75">
      <c r="A4" s="28" t="s">
        <v>74</v>
      </c>
      <c r="B4" s="4">
        <v>1019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3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4</v>
      </c>
      <c r="S4" s="25">
        <f>E4/R4</f>
        <v>0.25</v>
      </c>
    </row>
    <row r="5" spans="1:19" ht="12.75">
      <c r="A5" s="28" t="s">
        <v>75</v>
      </c>
      <c r="B5" s="4">
        <v>1020</v>
      </c>
      <c r="C5" s="8">
        <v>0</v>
      </c>
      <c r="D5" s="8">
        <v>0</v>
      </c>
      <c r="E5" s="8">
        <v>0</v>
      </c>
      <c r="F5" s="13">
        <v>0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2</v>
      </c>
      <c r="S5" s="25">
        <f>F5/R5</f>
        <v>0</v>
      </c>
    </row>
    <row r="6" spans="1:19" ht="12.75">
      <c r="A6" s="28" t="s">
        <v>76</v>
      </c>
      <c r="B6" s="4">
        <v>1052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0</v>
      </c>
      <c r="S6" s="25" t="e">
        <f>G6/R6</f>
        <v>#DIV/0!</v>
      </c>
    </row>
    <row r="7" spans="1:19" ht="12.75">
      <c r="A7" s="28" t="s">
        <v>77</v>
      </c>
      <c r="B7" s="4">
        <v>1080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1</v>
      </c>
      <c r="S7" s="25">
        <f>H7/R7</f>
        <v>0</v>
      </c>
    </row>
    <row r="8" spans="1:19" ht="12.75">
      <c r="A8" s="28" t="s">
        <v>78</v>
      </c>
      <c r="B8" s="4">
        <v>1082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6</v>
      </c>
      <c r="J8" s="8">
        <v>0</v>
      </c>
      <c r="K8" s="8">
        <v>0</v>
      </c>
      <c r="L8" s="8">
        <v>0</v>
      </c>
      <c r="M8" s="8">
        <v>9</v>
      </c>
      <c r="N8" s="8">
        <v>1</v>
      </c>
      <c r="O8" s="8">
        <v>0</v>
      </c>
      <c r="P8" s="8">
        <v>1</v>
      </c>
      <c r="Q8" s="8">
        <v>0</v>
      </c>
      <c r="R8" s="10">
        <f t="shared" si="0"/>
        <v>17</v>
      </c>
      <c r="S8" s="25">
        <f>I8/R8</f>
        <v>0.35294117647058826</v>
      </c>
    </row>
    <row r="9" spans="1:19" ht="12.75">
      <c r="A9" s="28" t="s">
        <v>79</v>
      </c>
      <c r="B9" s="4">
        <v>1086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0</v>
      </c>
      <c r="S9" s="25" t="e">
        <f>J9/R9</f>
        <v>#DIV/0!</v>
      </c>
    </row>
    <row r="10" spans="1:19" ht="12.75">
      <c r="A10" s="28" t="s">
        <v>80</v>
      </c>
      <c r="B10" s="4">
        <v>1087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2</v>
      </c>
      <c r="J10" s="8">
        <v>0</v>
      </c>
      <c r="K10" s="13">
        <v>21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</v>
      </c>
      <c r="R10" s="10">
        <f t="shared" si="0"/>
        <v>26</v>
      </c>
      <c r="S10" s="25">
        <f>K10/R10</f>
        <v>0.8076923076923077</v>
      </c>
    </row>
    <row r="11" spans="1:19" s="1" customFormat="1" ht="12.75">
      <c r="A11" s="29" t="s">
        <v>81</v>
      </c>
      <c r="B11" s="4">
        <v>1088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0</v>
      </c>
      <c r="S11" s="25" t="e">
        <f>L11/R11</f>
        <v>#DIV/0!</v>
      </c>
    </row>
    <row r="12" spans="1:19" ht="12.75">
      <c r="A12" s="28" t="s">
        <v>82</v>
      </c>
      <c r="B12" s="4">
        <v>1091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0</v>
      </c>
      <c r="S12" s="25" t="e">
        <f>M12/R12</f>
        <v>#DIV/0!</v>
      </c>
    </row>
    <row r="13" spans="1:19" ht="12.75">
      <c r="A13" s="28" t="s">
        <v>83</v>
      </c>
      <c r="B13" s="4">
        <v>1109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10">
        <f t="shared" si="0"/>
        <v>4</v>
      </c>
      <c r="S13" s="25">
        <f>N13/R13</f>
        <v>0</v>
      </c>
    </row>
    <row r="14" spans="1:19" ht="12.75">
      <c r="A14" s="28" t="s">
        <v>84</v>
      </c>
      <c r="B14" s="4">
        <v>1143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3</v>
      </c>
      <c r="S14" s="25">
        <f>O14/R14</f>
        <v>0</v>
      </c>
    </row>
    <row r="15" spans="1:19" ht="12.75">
      <c r="A15" s="28" t="s">
        <v>85</v>
      </c>
      <c r="B15" s="4">
        <v>1154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0</v>
      </c>
      <c r="S15" s="25" t="e">
        <f>P15/R15</f>
        <v>#DIV/0!</v>
      </c>
    </row>
    <row r="16" spans="1:19" ht="12.75">
      <c r="A16" s="28" t="s">
        <v>58</v>
      </c>
      <c r="B16" s="4">
        <v>1155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4</v>
      </c>
      <c r="O16" s="8">
        <v>0</v>
      </c>
      <c r="P16" s="8">
        <v>0</v>
      </c>
      <c r="Q16" s="13">
        <v>0</v>
      </c>
      <c r="R16" s="10">
        <f t="shared" si="0"/>
        <v>4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0</v>
      </c>
      <c r="D17" s="14">
        <f t="shared" si="1"/>
        <v>7</v>
      </c>
      <c r="E17" s="14">
        <f t="shared" si="1"/>
        <v>2</v>
      </c>
      <c r="F17" s="14">
        <f t="shared" si="1"/>
        <v>0</v>
      </c>
      <c r="G17" s="14">
        <f t="shared" si="1"/>
        <v>2</v>
      </c>
      <c r="H17" s="14">
        <f t="shared" si="1"/>
        <v>0</v>
      </c>
      <c r="I17" s="14">
        <f t="shared" si="1"/>
        <v>11</v>
      </c>
      <c r="J17" s="14">
        <f t="shared" si="1"/>
        <v>3</v>
      </c>
      <c r="K17" s="14">
        <f t="shared" si="1"/>
        <v>30</v>
      </c>
      <c r="L17" s="15">
        <f t="shared" si="1"/>
        <v>0</v>
      </c>
      <c r="M17" s="14">
        <f t="shared" si="1"/>
        <v>9</v>
      </c>
      <c r="N17" s="14">
        <f t="shared" si="1"/>
        <v>6</v>
      </c>
      <c r="O17" s="14">
        <f t="shared" si="1"/>
        <v>0</v>
      </c>
      <c r="P17" s="14">
        <f t="shared" si="1"/>
        <v>1</v>
      </c>
      <c r="Q17" s="14">
        <f t="shared" si="1"/>
        <v>3</v>
      </c>
      <c r="R17" s="12"/>
    </row>
    <row r="18" spans="2:17" ht="39" customHeight="1" thickBot="1">
      <c r="B18" s="22" t="s">
        <v>6</v>
      </c>
      <c r="C18" s="23" t="e">
        <f>C2/C17</f>
        <v>#DIV/0!</v>
      </c>
      <c r="D18" s="23">
        <f>D3/D17</f>
        <v>0.5714285714285714</v>
      </c>
      <c r="E18" s="23">
        <f>E4/E17</f>
        <v>0.5</v>
      </c>
      <c r="F18" s="23" t="e">
        <f>F5/F17</f>
        <v>#DIV/0!</v>
      </c>
      <c r="G18" s="23">
        <f>G6/G17</f>
        <v>0</v>
      </c>
      <c r="H18" s="23" t="e">
        <f>H7/H17</f>
        <v>#DIV/0!</v>
      </c>
      <c r="I18" s="23">
        <f>I8/I17</f>
        <v>0.5454545454545454</v>
      </c>
      <c r="J18" s="23">
        <f>J9/J17</f>
        <v>0</v>
      </c>
      <c r="K18" s="23">
        <f>K10/K17</f>
        <v>0.7</v>
      </c>
      <c r="L18" s="23" t="e">
        <f>L11/L17</f>
        <v>#DIV/0!</v>
      </c>
      <c r="M18" s="23">
        <f>M12/M17</f>
        <v>0</v>
      </c>
      <c r="N18" s="23">
        <f>N13/N17</f>
        <v>0</v>
      </c>
      <c r="O18" s="23" t="e">
        <f>O14/O17</f>
        <v>#DIV/0!</v>
      </c>
      <c r="P18" s="23">
        <f>P15/P17</f>
        <v>0</v>
      </c>
      <c r="Q18" s="23">
        <f>Q16/Q17</f>
        <v>0</v>
      </c>
    </row>
    <row r="19" spans="2:17" ht="12.75">
      <c r="B19" s="5" t="s">
        <v>2</v>
      </c>
      <c r="C19" s="16">
        <f>C2</f>
        <v>0</v>
      </c>
      <c r="D19" s="16">
        <f>D3</f>
        <v>4</v>
      </c>
      <c r="E19" s="16">
        <f>E4</f>
        <v>1</v>
      </c>
      <c r="F19" s="16">
        <f>F5</f>
        <v>0</v>
      </c>
      <c r="G19" s="16">
        <f>G6</f>
        <v>0</v>
      </c>
      <c r="H19" s="16">
        <f>H7</f>
        <v>0</v>
      </c>
      <c r="I19" s="16">
        <f>I8</f>
        <v>6</v>
      </c>
      <c r="J19" s="16">
        <f>J9</f>
        <v>0</v>
      </c>
      <c r="K19" s="16">
        <f>K10</f>
        <v>21</v>
      </c>
      <c r="L19" s="17">
        <f>L11</f>
        <v>0</v>
      </c>
      <c r="M19" s="16">
        <f>M12</f>
        <v>0</v>
      </c>
      <c r="N19" s="16">
        <f>N13</f>
        <v>0</v>
      </c>
      <c r="O19" s="16">
        <f>O14</f>
        <v>0</v>
      </c>
      <c r="P19" s="16">
        <f>P15</f>
        <v>0</v>
      </c>
      <c r="Q19" s="16">
        <f>Q16</f>
        <v>0</v>
      </c>
    </row>
    <row r="20" spans="4:5" ht="13.5" thickBot="1">
      <c r="D20" s="18">
        <f>SUM(R2:R16)</f>
        <v>74</v>
      </c>
      <c r="E20" s="27" t="s">
        <v>0</v>
      </c>
    </row>
    <row r="21" spans="4:5" ht="13.5" thickBot="1">
      <c r="D21" s="20">
        <f>SUM(C19:Q19)</f>
        <v>32</v>
      </c>
      <c r="E21" s="27" t="s">
        <v>1</v>
      </c>
    </row>
    <row r="23" spans="4:5" ht="12.75">
      <c r="D23" s="21">
        <f>D21/D20</f>
        <v>0.43243243243243246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73</v>
      </c>
      <c r="B1" s="4" t="s">
        <v>9</v>
      </c>
      <c r="C1" s="8">
        <v>1001</v>
      </c>
      <c r="D1" s="8">
        <v>1004</v>
      </c>
      <c r="E1" s="8">
        <v>1019</v>
      </c>
      <c r="F1" s="8">
        <v>1020</v>
      </c>
      <c r="G1" s="8">
        <v>1052</v>
      </c>
      <c r="H1" s="8">
        <v>1080</v>
      </c>
      <c r="I1" s="8">
        <v>1082</v>
      </c>
      <c r="J1" s="8">
        <v>1086</v>
      </c>
      <c r="K1" s="8">
        <v>1087</v>
      </c>
      <c r="L1" s="8">
        <v>1088</v>
      </c>
      <c r="M1" s="8">
        <v>1091</v>
      </c>
      <c r="N1" s="8">
        <v>1109</v>
      </c>
      <c r="O1" s="8">
        <v>1143</v>
      </c>
      <c r="P1" s="8">
        <v>1154</v>
      </c>
      <c r="Q1" s="8">
        <v>1155</v>
      </c>
      <c r="R1" s="2" t="s">
        <v>3</v>
      </c>
      <c r="S1" s="24" t="s">
        <v>8</v>
      </c>
    </row>
    <row r="2" spans="1:19" ht="12.75">
      <c r="A2" s="28" t="s">
        <v>72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1</v>
      </c>
      <c r="S2" s="25">
        <f>C2/R2</f>
        <v>0</v>
      </c>
    </row>
    <row r="3" spans="1:19" ht="12.75">
      <c r="A3" s="28" t="s">
        <v>43</v>
      </c>
      <c r="B3" s="4">
        <v>1004</v>
      </c>
      <c r="C3" s="8">
        <v>0</v>
      </c>
      <c r="D3" s="13">
        <v>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6</v>
      </c>
      <c r="L3" s="8">
        <v>0</v>
      </c>
      <c r="M3" s="8">
        <v>0</v>
      </c>
      <c r="N3" s="8">
        <v>1</v>
      </c>
      <c r="O3" s="8">
        <v>0</v>
      </c>
      <c r="P3" s="8">
        <v>0</v>
      </c>
      <c r="Q3" s="8">
        <v>1</v>
      </c>
      <c r="R3" s="10">
        <f t="shared" si="0"/>
        <v>12</v>
      </c>
      <c r="S3" s="25">
        <f>D3/R3</f>
        <v>0.3333333333333333</v>
      </c>
    </row>
    <row r="4" spans="1:19" ht="12.75">
      <c r="A4" s="28" t="s">
        <v>74</v>
      </c>
      <c r="B4" s="4">
        <v>1019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3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4</v>
      </c>
      <c r="S4" s="25">
        <f>E4/R4</f>
        <v>0.25</v>
      </c>
    </row>
    <row r="5" spans="1:19" ht="12.75">
      <c r="A5" s="28" t="s">
        <v>75</v>
      </c>
      <c r="B5" s="4">
        <v>1020</v>
      </c>
      <c r="C5" s="8">
        <v>0</v>
      </c>
      <c r="D5" s="8">
        <v>0</v>
      </c>
      <c r="E5" s="8">
        <v>0</v>
      </c>
      <c r="F5" s="13">
        <v>0</v>
      </c>
      <c r="G5" s="8">
        <v>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2</v>
      </c>
      <c r="S5" s="25">
        <f>F5/R5</f>
        <v>0</v>
      </c>
    </row>
    <row r="6" spans="1:19" ht="12.75">
      <c r="A6" s="28" t="s">
        <v>76</v>
      </c>
      <c r="B6" s="4">
        <v>1052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0</v>
      </c>
      <c r="S6" s="25" t="e">
        <f>G6/R6</f>
        <v>#DIV/0!</v>
      </c>
    </row>
    <row r="7" spans="1:19" ht="12.75">
      <c r="A7" s="28" t="s">
        <v>77</v>
      </c>
      <c r="B7" s="4">
        <v>1080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1</v>
      </c>
      <c r="S7" s="25">
        <f>H7/R7</f>
        <v>0</v>
      </c>
    </row>
    <row r="8" spans="1:19" ht="12.75">
      <c r="A8" s="28" t="s">
        <v>78</v>
      </c>
      <c r="B8" s="4">
        <v>1082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6</v>
      </c>
      <c r="J8" s="8">
        <v>0</v>
      </c>
      <c r="K8" s="8">
        <v>0</v>
      </c>
      <c r="L8" s="8">
        <v>0</v>
      </c>
      <c r="M8" s="8">
        <v>9</v>
      </c>
      <c r="N8" s="8">
        <v>1</v>
      </c>
      <c r="O8" s="8">
        <v>0</v>
      </c>
      <c r="P8" s="8">
        <v>0</v>
      </c>
      <c r="Q8" s="8">
        <v>0</v>
      </c>
      <c r="R8" s="10">
        <f t="shared" si="0"/>
        <v>17</v>
      </c>
      <c r="S8" s="25">
        <f>I8/R8</f>
        <v>0.35294117647058826</v>
      </c>
    </row>
    <row r="9" spans="1:19" ht="12.75">
      <c r="A9" s="28" t="s">
        <v>79</v>
      </c>
      <c r="B9" s="4">
        <v>1086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0</v>
      </c>
      <c r="S9" s="25" t="e">
        <f>J9/R9</f>
        <v>#DIV/0!</v>
      </c>
    </row>
    <row r="10" spans="1:19" ht="12.75">
      <c r="A10" s="28" t="s">
        <v>80</v>
      </c>
      <c r="B10" s="4">
        <v>1087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13">
        <v>22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10">
        <f t="shared" si="0"/>
        <v>26</v>
      </c>
      <c r="S10" s="25">
        <f>K10/R10</f>
        <v>0.8461538461538461</v>
      </c>
    </row>
    <row r="11" spans="1:19" s="1" customFormat="1" ht="12.75">
      <c r="A11" s="29" t="s">
        <v>81</v>
      </c>
      <c r="B11" s="4">
        <v>1088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0</v>
      </c>
      <c r="S11" s="25" t="e">
        <f>L11/R11</f>
        <v>#DIV/0!</v>
      </c>
    </row>
    <row r="12" spans="1:19" ht="12.75">
      <c r="A12" s="28" t="s">
        <v>82</v>
      </c>
      <c r="B12" s="4">
        <v>1091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0</v>
      </c>
      <c r="S12" s="25" t="e">
        <f>M12/R12</f>
        <v>#DIV/0!</v>
      </c>
    </row>
    <row r="13" spans="1:19" ht="12.75">
      <c r="A13" s="28" t="s">
        <v>83</v>
      </c>
      <c r="B13" s="4">
        <v>1109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10">
        <f t="shared" si="0"/>
        <v>4</v>
      </c>
      <c r="S13" s="25">
        <f>N13/R13</f>
        <v>0.25</v>
      </c>
    </row>
    <row r="14" spans="1:19" ht="12.75">
      <c r="A14" s="28" t="s">
        <v>84</v>
      </c>
      <c r="B14" s="4">
        <v>1143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3</v>
      </c>
      <c r="S14" s="25">
        <f>O14/R14</f>
        <v>0</v>
      </c>
    </row>
    <row r="15" spans="1:19" ht="12.75">
      <c r="A15" s="28" t="s">
        <v>85</v>
      </c>
      <c r="B15" s="4">
        <v>1154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0</v>
      </c>
      <c r="S15" s="25" t="e">
        <f>P15/R15</f>
        <v>#DIV/0!</v>
      </c>
    </row>
    <row r="16" spans="1:19" ht="12.75">
      <c r="A16" s="28" t="s">
        <v>58</v>
      </c>
      <c r="B16" s="4">
        <v>1155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3</v>
      </c>
      <c r="O16" s="8">
        <v>0</v>
      </c>
      <c r="P16" s="8">
        <v>0</v>
      </c>
      <c r="Q16" s="13">
        <v>1</v>
      </c>
      <c r="R16" s="10">
        <f t="shared" si="0"/>
        <v>4</v>
      </c>
      <c r="S16" s="25">
        <f>Q16/R16</f>
        <v>0.25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0</v>
      </c>
      <c r="D17" s="14">
        <f t="shared" si="1"/>
        <v>7</v>
      </c>
      <c r="E17" s="14">
        <f t="shared" si="1"/>
        <v>3</v>
      </c>
      <c r="F17" s="14">
        <f t="shared" si="1"/>
        <v>0</v>
      </c>
      <c r="G17" s="14">
        <f t="shared" si="1"/>
        <v>2</v>
      </c>
      <c r="H17" s="14">
        <f t="shared" si="1"/>
        <v>0</v>
      </c>
      <c r="I17" s="14">
        <f t="shared" si="1"/>
        <v>10</v>
      </c>
      <c r="J17" s="14">
        <f t="shared" si="1"/>
        <v>3</v>
      </c>
      <c r="K17" s="14">
        <f t="shared" si="1"/>
        <v>30</v>
      </c>
      <c r="L17" s="15">
        <f t="shared" si="1"/>
        <v>1</v>
      </c>
      <c r="M17" s="14">
        <f t="shared" si="1"/>
        <v>9</v>
      </c>
      <c r="N17" s="14">
        <f t="shared" si="1"/>
        <v>6</v>
      </c>
      <c r="O17" s="14">
        <f t="shared" si="1"/>
        <v>0</v>
      </c>
      <c r="P17" s="14">
        <f t="shared" si="1"/>
        <v>0</v>
      </c>
      <c r="Q17" s="14">
        <f t="shared" si="1"/>
        <v>3</v>
      </c>
      <c r="R17" s="12"/>
    </row>
    <row r="18" spans="2:17" ht="39" customHeight="1" thickBot="1">
      <c r="B18" s="22" t="s">
        <v>6</v>
      </c>
      <c r="C18" s="23" t="e">
        <f>C2/C17</f>
        <v>#DIV/0!</v>
      </c>
      <c r="D18" s="23">
        <f>D3/D17</f>
        <v>0.5714285714285714</v>
      </c>
      <c r="E18" s="23">
        <f>E4/E17</f>
        <v>0.3333333333333333</v>
      </c>
      <c r="F18" s="23" t="e">
        <f>F5/F17</f>
        <v>#DIV/0!</v>
      </c>
      <c r="G18" s="23">
        <f>G6/G17</f>
        <v>0</v>
      </c>
      <c r="H18" s="23" t="e">
        <f>H7/H17</f>
        <v>#DIV/0!</v>
      </c>
      <c r="I18" s="23">
        <f>I8/I17</f>
        <v>0.6</v>
      </c>
      <c r="J18" s="23">
        <f>J9/J17</f>
        <v>0</v>
      </c>
      <c r="K18" s="23">
        <f>K10/K17</f>
        <v>0.7333333333333333</v>
      </c>
      <c r="L18" s="23">
        <f>L11/L17</f>
        <v>0</v>
      </c>
      <c r="M18" s="23">
        <f>M12/M17</f>
        <v>0</v>
      </c>
      <c r="N18" s="23">
        <f>N13/N17</f>
        <v>0.16666666666666666</v>
      </c>
      <c r="O18" s="23" t="e">
        <f>O14/O17</f>
        <v>#DIV/0!</v>
      </c>
      <c r="P18" s="23" t="e">
        <f>P15/P17</f>
        <v>#DIV/0!</v>
      </c>
      <c r="Q18" s="23">
        <f>Q16/Q17</f>
        <v>0.3333333333333333</v>
      </c>
    </row>
    <row r="19" spans="2:17" ht="12.75">
      <c r="B19" s="5" t="s">
        <v>2</v>
      </c>
      <c r="C19" s="16">
        <f>C2</f>
        <v>0</v>
      </c>
      <c r="D19" s="16">
        <f>D3</f>
        <v>4</v>
      </c>
      <c r="E19" s="16">
        <f>E4</f>
        <v>1</v>
      </c>
      <c r="F19" s="16">
        <f>F5</f>
        <v>0</v>
      </c>
      <c r="G19" s="16">
        <f>G6</f>
        <v>0</v>
      </c>
      <c r="H19" s="16">
        <f>H7</f>
        <v>0</v>
      </c>
      <c r="I19" s="16">
        <f>I8</f>
        <v>6</v>
      </c>
      <c r="J19" s="16">
        <f>J9</f>
        <v>0</v>
      </c>
      <c r="K19" s="16">
        <f>K10</f>
        <v>22</v>
      </c>
      <c r="L19" s="17">
        <f>L11</f>
        <v>0</v>
      </c>
      <c r="M19" s="16">
        <f>M12</f>
        <v>0</v>
      </c>
      <c r="N19" s="16">
        <f>N13</f>
        <v>1</v>
      </c>
      <c r="O19" s="16">
        <f>O14</f>
        <v>0</v>
      </c>
      <c r="P19" s="16">
        <f>P15</f>
        <v>0</v>
      </c>
      <c r="Q19" s="16">
        <f>Q16</f>
        <v>1</v>
      </c>
    </row>
    <row r="20" spans="4:5" ht="13.5" thickBot="1">
      <c r="D20" s="18">
        <f>SUM(R2:R16)</f>
        <v>74</v>
      </c>
      <c r="E20" s="27" t="s">
        <v>0</v>
      </c>
    </row>
    <row r="21" spans="4:5" ht="13.5" thickBot="1">
      <c r="D21" s="20">
        <f>SUM(C19:Q19)</f>
        <v>35</v>
      </c>
      <c r="E21" s="27" t="s">
        <v>1</v>
      </c>
    </row>
    <row r="23" spans="4:5" ht="12.75">
      <c r="D23" s="21">
        <f>D21/D20</f>
        <v>0.47297297297297297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62</v>
      </c>
      <c r="B1" s="4" t="s">
        <v>5</v>
      </c>
      <c r="C1" s="8">
        <v>2509</v>
      </c>
      <c r="D1" s="8">
        <v>2512</v>
      </c>
      <c r="E1" s="8">
        <v>2513</v>
      </c>
      <c r="F1" s="8">
        <v>2517</v>
      </c>
      <c r="G1" s="8">
        <v>2519</v>
      </c>
      <c r="H1" s="8">
        <v>2603</v>
      </c>
      <c r="I1" s="8">
        <v>2605</v>
      </c>
      <c r="J1" s="8">
        <v>2615</v>
      </c>
      <c r="K1" s="8">
        <v>2807</v>
      </c>
      <c r="L1" s="8">
        <v>3001</v>
      </c>
      <c r="M1" s="8">
        <v>3003</v>
      </c>
      <c r="N1" s="2" t="s">
        <v>3</v>
      </c>
      <c r="O1" s="24" t="s">
        <v>8</v>
      </c>
    </row>
    <row r="2" spans="1:15" ht="12.75">
      <c r="A2" s="28" t="s">
        <v>63</v>
      </c>
      <c r="B2" s="4">
        <v>2509</v>
      </c>
      <c r="C2" s="13">
        <v>0</v>
      </c>
      <c r="D2" s="8">
        <v>2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2</v>
      </c>
      <c r="O2" s="25">
        <f>C2/N2</f>
        <v>0</v>
      </c>
    </row>
    <row r="3" spans="1:15" ht="12.75">
      <c r="A3" s="28" t="s">
        <v>64</v>
      </c>
      <c r="B3" s="4">
        <v>2512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0</v>
      </c>
      <c r="O3" s="25" t="e">
        <f>D3/N3</f>
        <v>#DIV/0!</v>
      </c>
    </row>
    <row r="4" spans="1:15" ht="12.75">
      <c r="A4" s="28" t="s">
        <v>65</v>
      </c>
      <c r="B4" s="4">
        <v>2513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3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4</v>
      </c>
      <c r="O4" s="25">
        <f>E4/N4</f>
        <v>0.25</v>
      </c>
    </row>
    <row r="5" spans="1:15" ht="12.75">
      <c r="A5" s="28" t="s">
        <v>66</v>
      </c>
      <c r="B5" s="4">
        <v>2517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4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4</v>
      </c>
      <c r="O5" s="25">
        <f>F5/N5</f>
        <v>0</v>
      </c>
    </row>
    <row r="6" spans="1:15" ht="12.75">
      <c r="A6" s="28" t="s">
        <v>67</v>
      </c>
      <c r="B6" s="4">
        <v>2519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0</v>
      </c>
      <c r="O6" s="25" t="e">
        <f>G6/N6</f>
        <v>#DIV/0!</v>
      </c>
    </row>
    <row r="7" spans="1:15" ht="12.75">
      <c r="A7" s="28" t="s">
        <v>68</v>
      </c>
      <c r="B7" s="4">
        <v>2603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0</v>
      </c>
      <c r="O7" s="25" t="e">
        <f>H7/N7</f>
        <v>#DIV/0!</v>
      </c>
    </row>
    <row r="8" spans="1:15" ht="12.75">
      <c r="A8" s="28" t="s">
        <v>69</v>
      </c>
      <c r="B8" s="4">
        <v>2605</v>
      </c>
      <c r="C8" s="8">
        <v>0</v>
      </c>
      <c r="D8" s="8">
        <v>0</v>
      </c>
      <c r="E8" s="8">
        <v>0</v>
      </c>
      <c r="F8" s="8">
        <v>2</v>
      </c>
      <c r="G8" s="8">
        <v>1</v>
      </c>
      <c r="H8" s="8">
        <v>0</v>
      </c>
      <c r="I8" s="13">
        <v>41</v>
      </c>
      <c r="J8" s="8">
        <v>0</v>
      </c>
      <c r="K8" s="8">
        <v>0</v>
      </c>
      <c r="L8" s="8">
        <v>0</v>
      </c>
      <c r="M8" s="8">
        <v>3</v>
      </c>
      <c r="N8" s="10">
        <f t="shared" si="0"/>
        <v>47</v>
      </c>
      <c r="O8" s="25">
        <f>I8/N8</f>
        <v>0.8723404255319149</v>
      </c>
    </row>
    <row r="9" spans="1:15" ht="12.75">
      <c r="A9" s="28" t="s">
        <v>70</v>
      </c>
      <c r="B9" s="4">
        <v>2615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1</v>
      </c>
      <c r="O9" s="25">
        <f>J9/N9</f>
        <v>0</v>
      </c>
    </row>
    <row r="10" spans="1:15" ht="12.75">
      <c r="A10" s="28" t="s">
        <v>71</v>
      </c>
      <c r="B10" s="4">
        <v>2807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3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3</v>
      </c>
      <c r="O10" s="25">
        <f>K10/N10</f>
        <v>0</v>
      </c>
    </row>
    <row r="11" spans="1:15" s="1" customFormat="1" ht="12.75">
      <c r="A11" s="29" t="s">
        <v>72</v>
      </c>
      <c r="B11" s="4">
        <v>3001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13">
        <v>0</v>
      </c>
      <c r="M11" s="8">
        <v>0</v>
      </c>
      <c r="N11" s="11">
        <f t="shared" si="0"/>
        <v>1</v>
      </c>
      <c r="O11" s="25">
        <f>L11/N11</f>
        <v>0</v>
      </c>
    </row>
    <row r="12" spans="1:15" ht="12.75">
      <c r="A12" s="28" t="s">
        <v>43</v>
      </c>
      <c r="B12" s="4">
        <v>3003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7</v>
      </c>
      <c r="J12" s="8">
        <v>0</v>
      </c>
      <c r="K12" s="8">
        <v>0</v>
      </c>
      <c r="L12" s="8">
        <v>0</v>
      </c>
      <c r="M12" s="13">
        <v>4</v>
      </c>
      <c r="N12" s="10">
        <f t="shared" si="0"/>
        <v>12</v>
      </c>
      <c r="O12" s="25">
        <f>M12/N12</f>
        <v>0.3333333333333333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2</v>
      </c>
      <c r="E13" s="14">
        <f t="shared" si="1"/>
        <v>2</v>
      </c>
      <c r="F13" s="14">
        <f t="shared" si="1"/>
        <v>3</v>
      </c>
      <c r="G13" s="14">
        <f t="shared" si="1"/>
        <v>1</v>
      </c>
      <c r="H13" s="14">
        <f t="shared" si="1"/>
        <v>3</v>
      </c>
      <c r="I13" s="14">
        <f t="shared" si="1"/>
        <v>56</v>
      </c>
      <c r="J13" s="14">
        <f t="shared" si="1"/>
        <v>0</v>
      </c>
      <c r="K13" s="14">
        <f t="shared" si="1"/>
        <v>0</v>
      </c>
      <c r="L13" s="15">
        <f t="shared" si="1"/>
        <v>0</v>
      </c>
      <c r="M13" s="14">
        <f t="shared" si="1"/>
        <v>7</v>
      </c>
      <c r="N13" s="12"/>
    </row>
    <row r="14" spans="2:13" ht="39" customHeight="1" thickBot="1">
      <c r="B14" s="22" t="s">
        <v>6</v>
      </c>
      <c r="C14" s="23" t="e">
        <f>C2/C13</f>
        <v>#DIV/0!</v>
      </c>
      <c r="D14" s="23">
        <f>D3/D13</f>
        <v>0</v>
      </c>
      <c r="E14" s="23">
        <f>E4/E13</f>
        <v>0.5</v>
      </c>
      <c r="F14" s="23">
        <f>F5/F13</f>
        <v>0</v>
      </c>
      <c r="G14" s="23">
        <f>G6/G13</f>
        <v>0</v>
      </c>
      <c r="H14" s="23">
        <f>H7/H13</f>
        <v>0</v>
      </c>
      <c r="I14" s="23">
        <f>I8/I13</f>
        <v>0.7321428571428571</v>
      </c>
      <c r="J14" s="23" t="e">
        <f>J9/J13</f>
        <v>#DIV/0!</v>
      </c>
      <c r="K14" s="23" t="e">
        <f>K10/K13</f>
        <v>#DIV/0!</v>
      </c>
      <c r="L14" s="23" t="e">
        <f>L11/L13</f>
        <v>#DIV/0!</v>
      </c>
      <c r="M14" s="23">
        <f>M12/M13</f>
        <v>0.5714285714285714</v>
      </c>
    </row>
    <row r="15" spans="2:13" ht="12.75">
      <c r="B15" s="5" t="s">
        <v>2</v>
      </c>
      <c r="C15" s="16">
        <f>C2</f>
        <v>0</v>
      </c>
      <c r="D15" s="16">
        <f>D3</f>
        <v>0</v>
      </c>
      <c r="E15" s="16">
        <f>E4</f>
        <v>1</v>
      </c>
      <c r="F15" s="16">
        <f>F5</f>
        <v>0</v>
      </c>
      <c r="G15" s="16">
        <f>G6</f>
        <v>0</v>
      </c>
      <c r="H15" s="16">
        <f>H7</f>
        <v>0</v>
      </c>
      <c r="I15" s="16">
        <f>I8</f>
        <v>41</v>
      </c>
      <c r="J15" s="16">
        <f>J9</f>
        <v>0</v>
      </c>
      <c r="K15" s="16">
        <f>K10</f>
        <v>0</v>
      </c>
      <c r="L15" s="17">
        <f>L11</f>
        <v>0</v>
      </c>
      <c r="M15" s="16">
        <f>M12</f>
        <v>4</v>
      </c>
    </row>
    <row r="16" spans="4:5" ht="13.5" thickBot="1">
      <c r="D16" s="18">
        <f>SUM(N2:N12)</f>
        <v>74</v>
      </c>
      <c r="E16" s="27" t="s">
        <v>0</v>
      </c>
    </row>
    <row r="17" spans="4:5" ht="13.5" thickBot="1">
      <c r="D17" s="20">
        <f>SUM(C15:M15)</f>
        <v>46</v>
      </c>
      <c r="E17" s="27" t="s">
        <v>1</v>
      </c>
    </row>
    <row r="19" spans="4:5" ht="12.75">
      <c r="D19" s="21">
        <f>D17/D16</f>
        <v>0.6216216216216216</v>
      </c>
      <c r="E19" s="26" t="s">
        <v>7</v>
      </c>
    </row>
    <row r="21" ht="12.75">
      <c r="B21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2008-12-15T22:03:28Z</dcterms:modified>
  <cp:category/>
  <cp:version/>
  <cp:contentType/>
  <cp:contentStatus/>
</cp:coreProperties>
</file>