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<sst xmlns="http://schemas.openxmlformats.org/spreadsheetml/2006/main" count="253" uniqueCount="113">
  <si>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</si>
  <si>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</si>
  <si>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</si>
  <si>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</si>
  <si>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</si>
  <si>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</si>
  <si>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</si>
  <si>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</si>
  <si>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</si>
  <si>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</si>
  <si>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</si>
  <si>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</si>
  <si>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209: Bristlecone Pine</t>
  </si>
  <si>
    <t>SAF 210: Interior Douglas-Fir</t>
  </si>
  <si>
    <t>SAF 211: White Fir</t>
  </si>
  <si>
    <t>SAF 217: Aspen</t>
  </si>
  <si>
    <t>SAF 218: Lodgepole Pine</t>
  </si>
  <si>
    <t>SAF 235: Cottonwood-Willow</t>
  </si>
  <si>
    <t>SAF 237: Interior Ponderosa Pine</t>
  </si>
  <si>
    <t>SRM 402: Mountain Big Sagebrush</t>
  </si>
  <si>
    <t>SRM 403: Wyoming Big Sagebrush</t>
  </si>
  <si>
    <t>SRM 405: Black Sagebrush</t>
  </si>
  <si>
    <t>SRM 409: Tall Forb</t>
  </si>
  <si>
    <t>SRM 410: Alpine Rangeland</t>
  </si>
  <si>
    <t>SRM 412: Juniper-Pinyon Woodland</t>
  </si>
  <si>
    <t>SRM 413: Gambel Oak</t>
  </si>
  <si>
    <t>SRM 415: Curlleaf Mountain-Mahogany</t>
  </si>
  <si>
    <t>SRM 418: Bigtooth Maple</t>
  </si>
  <si>
    <t>SRM 421: Chokecherry-Serviceberry-Rose</t>
  </si>
  <si>
    <t>SRM 422: Riparian</t>
  </si>
  <si>
    <t>SRM 503: Arizona Chaparral</t>
  </si>
  <si>
    <t>SRM 504: Juniper-Pinyon Pine Woodland</t>
  </si>
  <si>
    <t>LF 33: Sparsely Vegetated</t>
  </si>
  <si>
    <t>SAF/SRM Type Group Name</t>
  </si>
  <si>
    <t>Douglas-Fir</t>
  </si>
  <si>
    <t>Ponderosa Pine</t>
  </si>
  <si>
    <t>Fir-Spruce</t>
  </si>
  <si>
    <t>Lodgepole Pine</t>
  </si>
  <si>
    <t>Western Hardwoods</t>
  </si>
  <si>
    <t>Alder/Maple</t>
  </si>
  <si>
    <t>Sagebrush</t>
  </si>
  <si>
    <t>Chaparral</t>
  </si>
  <si>
    <t>Pinyon-Juniper</t>
  </si>
  <si>
    <t>Riparian Woodland</t>
  </si>
  <si>
    <t>Alpine Dwarf Shrubland</t>
  </si>
  <si>
    <t>Sparsely Vegetaed</t>
  </si>
  <si>
    <t>EVT Name</t>
  </si>
  <si>
    <t xml:space="preserve">Rocky Mountain Alpine/Montane Sparsely Vegetated Systems </t>
  </si>
  <si>
    <t>Rocky Mountain Aspen Forest and Woodland</t>
  </si>
  <si>
    <t xml:space="preserve">Rocky Mountain Bigtooth Maple Ravine Woodland </t>
  </si>
  <si>
    <t xml:space="preserve">Colorado Plateau Pinyon-Juniper Woodland </t>
  </si>
  <si>
    <t xml:space="preserve">Great Basin Pinyon-Juniper Woodland </t>
  </si>
  <si>
    <t xml:space="preserve">Inter-Mountain Basins Subalpine Limber-Bristlecone Pine Woodland </t>
  </si>
  <si>
    <t xml:space="preserve">Rocky Mountain Lodgepole Pine Forest </t>
  </si>
  <si>
    <t>Southern Rocky Mountain Dry-Mesic Montane Mixed Conifer Forest and Woodl</t>
  </si>
  <si>
    <t xml:space="preserve">Southern Rocky Mountain Mesic Montane Mixed Conifer Forest and Woodland </t>
  </si>
  <si>
    <t xml:space="preserve">Southern Rocky Mountain Ponderosa Pine Woodland </t>
  </si>
  <si>
    <t>Rocky Mountain Subalpine Dry-Mesic Spruce-Fir Forest and Woodland</t>
  </si>
  <si>
    <t xml:space="preserve">Inter-Mountain Basins Aspen-Mixed Conifer Forest and Woodland </t>
  </si>
  <si>
    <t>Inter-Mountain Basins Mountain Mahogany Woodland and Shrubland</t>
  </si>
  <si>
    <t xml:space="preserve">Colorado Plateau Mixed Low Sagebrush Shrubland </t>
  </si>
  <si>
    <t xml:space="preserve">Inter-Mountain Basins Big Sagebrush Shrubland </t>
  </si>
  <si>
    <t xml:space="preserve">Rocky Mountain Lower Montane-Foothill Shrubland </t>
  </si>
  <si>
    <t>Rocky Mountain Gambel Oak-Mixed Montane Shrubland</t>
  </si>
  <si>
    <t>Inter-Mountain Basins Montane Sagebrush Steppe</t>
  </si>
  <si>
    <t xml:space="preserve">Inter-Mountain Basins Semi-Desert Shrub-Steppe </t>
  </si>
  <si>
    <t xml:space="preserve">Rocky Mountain Subalpine-Montane Mesic Meadow </t>
  </si>
  <si>
    <t>Southern Rocky Mountain Montane-Subalpine Grassland</t>
  </si>
  <si>
    <t xml:space="preserve">Rocky Mountain Montane Riparian Systems </t>
  </si>
  <si>
    <t>Rocky Mountain Wetland-Herbaceous</t>
  </si>
  <si>
    <t xml:space="preserve">Abies concolor Forest Alliance </t>
  </si>
  <si>
    <t xml:space="preserve">Arctostaphylos patula Shrubland Alliance </t>
  </si>
  <si>
    <t xml:space="preserve">Quercus gambelii Shrubland Alliance </t>
  </si>
  <si>
    <t>Artemisia tridentata ssp. vaseyana Shrubland Alliance</t>
  </si>
  <si>
    <t>Similarity Group Name</t>
  </si>
  <si>
    <t>Barren</t>
  </si>
  <si>
    <t>Rocky Mountain Subalpine Forest and Woodland</t>
  </si>
  <si>
    <t>Southern Rocky Mountain Ponderosa Pine and Dry-Mesic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</si>
  <si>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</si>
  <si>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</si>
  <si>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</si>
  <si>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Southern Rocky Mountain Montane Shrubland and Grassland</t>
  </si>
  <si>
    <t>InterMountain Basins Cool Desert Saline Shrubland</t>
  </si>
  <si>
    <t>Inter-Mountain Basin Big Sagebrush and Desert Sagebrush</t>
  </si>
  <si>
    <t>Rocky Mountain Alpine Turf and Subalpine Meadow</t>
  </si>
  <si>
    <t>ESP Name</t>
  </si>
  <si>
    <t>Barren-Rock/Sand/Clay</t>
  </si>
  <si>
    <t>Rocky Mountain Bigtooth Maple Ravine Woodland</t>
  </si>
  <si>
    <t>Colorado Plateau Pinyon-Juniper Woodland</t>
  </si>
  <si>
    <t>Great Basin Pinyon-Juniper Woodland</t>
  </si>
  <si>
    <t>Inter-Mountain Basins Subalpine Limber-Bristlecone Pine Woodland</t>
  </si>
  <si>
    <t>Rocky Mountain Lodgepole Pine Forest</t>
  </si>
  <si>
    <t>Southern Rocky Mountain Dry-Mesic Montane Mixed Conifer Forest and Woodland</t>
  </si>
  <si>
    <t>Southern Rocky Mountain Mesic Montane Mixed Conifer Forest and Woodland</t>
  </si>
  <si>
    <t>Southern Rocky Mountain Ponderosa Pine Woodland</t>
  </si>
  <si>
    <t>Rocky Mountain Subalpine Mesic-Wet Spruce-Fir Forest and Woodland</t>
  </si>
  <si>
    <t>Inter-Mountain Basins Aspen-Mixed Conifer Forest and Woodland</t>
  </si>
  <si>
    <t>Inter-Mountain Basins Curl-leaf Mountain Mahogany Woodland and Shrubland</t>
  </si>
  <si>
    <t>Colorado Plateau Mixed Low Sagebrush Shrubland</t>
  </si>
  <si>
    <t>Inter-Mountain Basins Mixed Salt Desert Scrub</t>
  </si>
  <si>
    <t>Rocky Mountain Lower Montane-Foothill Shrubland</t>
  </si>
  <si>
    <t>Colorado Plateau Pinyon-Juniper Shrubland</t>
  </si>
  <si>
    <t>Southern Rocky Mountain Ponderosa Pine Savanna</t>
  </si>
  <si>
    <t>Rocky Mountain Subalpine-Montane Mesic Meadow</t>
  </si>
  <si>
    <t>Rocky Mountain Montane Riparian Systems</t>
  </si>
  <si>
    <t>Lifeform Name</t>
  </si>
  <si>
    <t>Forest and Woodland</t>
  </si>
  <si>
    <t>Herbaceous</t>
  </si>
  <si>
    <t>Shrubland</t>
  </si>
  <si>
    <t>Steppe</t>
  </si>
  <si>
    <t>Cultivated Crops</t>
  </si>
  <si>
    <t>InterMountain Basins Cool Desert Shrubland and Steppe</t>
  </si>
  <si>
    <t>Rocky Mountain and North Pacific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</si>
</sst>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1" width="8.7109375" style="9" customWidth="1"/>
  </cols>
  <sheetData>
    <row r="1" spans="1:31" ht="99" customHeight="1">
      <c r="A1" s="28" t="s">
        <v>46</v>
      </c>
      <c r="B1" s="4" t="s">
        <v>9</v>
      </c>
      <c r="C1" s="8">
        <v>2006</v>
      </c>
      <c r="D1" s="8">
        <v>2011</v>
      </c>
      <c r="E1" s="8">
        <v>2012</v>
      </c>
      <c r="F1" s="8">
        <v>2016</v>
      </c>
      <c r="G1" s="8">
        <v>2019</v>
      </c>
      <c r="H1" s="8">
        <v>2020</v>
      </c>
      <c r="I1" s="8">
        <v>2050</v>
      </c>
      <c r="J1" s="8">
        <v>2051</v>
      </c>
      <c r="K1" s="8">
        <v>2052</v>
      </c>
      <c r="L1" s="8">
        <v>2054</v>
      </c>
      <c r="M1" s="8">
        <v>2055</v>
      </c>
      <c r="N1" s="8">
        <v>2061</v>
      </c>
      <c r="O1" s="8">
        <v>2062</v>
      </c>
      <c r="P1" s="8">
        <v>2064</v>
      </c>
      <c r="Q1" s="8">
        <v>2080</v>
      </c>
      <c r="R1" s="8">
        <v>2086</v>
      </c>
      <c r="S1" s="8">
        <v>2107</v>
      </c>
      <c r="T1" s="8">
        <v>2126</v>
      </c>
      <c r="U1" s="8">
        <v>2127</v>
      </c>
      <c r="V1" s="8">
        <v>2145</v>
      </c>
      <c r="W1" s="8">
        <v>2146</v>
      </c>
      <c r="X1" s="8">
        <v>2159</v>
      </c>
      <c r="Y1" s="8">
        <v>2164</v>
      </c>
      <c r="Z1" s="8">
        <v>2208</v>
      </c>
      <c r="AA1" s="8">
        <v>2214</v>
      </c>
      <c r="AB1" s="8">
        <v>2217</v>
      </c>
      <c r="AC1" s="8">
        <v>2220</v>
      </c>
      <c r="AD1" s="2" t="s">
        <v>3</v>
      </c>
      <c r="AE1" s="24" t="s">
        <v>8</v>
      </c>
    </row>
    <row r="2" spans="1:31" ht="12.75">
      <c r="A2" s="28" t="s">
        <v>47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10">
        <f aca="true" t="shared" si="0" ref="AD2:AD28">SUM(C2:AC2)</f>
        <v>0</v>
      </c>
      <c r="AE2" s="25" t="e">
        <f>C2/AD2</f>
        <v>#DIV/0!</v>
      </c>
    </row>
    <row r="3" spans="1:31" ht="12.75">
      <c r="A3" s="28" t="s">
        <v>48</v>
      </c>
      <c r="B3" s="4">
        <v>2011</v>
      </c>
      <c r="C3" s="8">
        <v>0</v>
      </c>
      <c r="D3" s="13">
        <v>20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10">
        <f t="shared" si="0"/>
        <v>20</v>
      </c>
      <c r="AE3" s="25">
        <f>D3/AD3</f>
        <v>1</v>
      </c>
    </row>
    <row r="4" spans="1:31" ht="12.75">
      <c r="A4" s="28" t="s">
        <v>49</v>
      </c>
      <c r="B4" s="4">
        <v>2012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10">
        <f t="shared" si="0"/>
        <v>0</v>
      </c>
      <c r="AE4" s="25" t="e">
        <f>E4/AD4</f>
        <v>#DIV/0!</v>
      </c>
    </row>
    <row r="5" spans="1:31" ht="12.75">
      <c r="A5" s="28" t="s">
        <v>50</v>
      </c>
      <c r="B5" s="4">
        <v>2016</v>
      </c>
      <c r="C5" s="8">
        <v>0</v>
      </c>
      <c r="D5" s="8">
        <v>0</v>
      </c>
      <c r="E5" s="8">
        <v>1</v>
      </c>
      <c r="F5" s="13">
        <v>28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1</v>
      </c>
      <c r="P5" s="8">
        <v>1</v>
      </c>
      <c r="Q5" s="8">
        <v>0</v>
      </c>
      <c r="R5" s="8">
        <v>0</v>
      </c>
      <c r="S5" s="8">
        <v>1</v>
      </c>
      <c r="T5" s="8">
        <v>0</v>
      </c>
      <c r="U5" s="8">
        <v>1</v>
      </c>
      <c r="V5" s="8">
        <v>0</v>
      </c>
      <c r="W5" s="8">
        <v>0</v>
      </c>
      <c r="X5" s="8">
        <v>1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10">
        <f t="shared" si="0"/>
        <v>36</v>
      </c>
      <c r="AE5" s="25">
        <f>F5/AD5</f>
        <v>0.7777777777777778</v>
      </c>
    </row>
    <row r="6" spans="1:31" ht="12.75">
      <c r="A6" s="28" t="s">
        <v>51</v>
      </c>
      <c r="B6" s="4">
        <v>2019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10">
        <f t="shared" si="0"/>
        <v>0</v>
      </c>
      <c r="AE6" s="25" t="e">
        <f>G6/AD6</f>
        <v>#DIV/0!</v>
      </c>
    </row>
    <row r="7" spans="1:31" ht="12.75">
      <c r="A7" s="28" t="s">
        <v>52</v>
      </c>
      <c r="B7" s="4">
        <v>2020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10">
        <f t="shared" si="0"/>
        <v>1</v>
      </c>
      <c r="AE7" s="25">
        <f>H7/AD7</f>
        <v>0</v>
      </c>
    </row>
    <row r="8" spans="1:31" ht="12.75">
      <c r="A8" s="28" t="s">
        <v>53</v>
      </c>
      <c r="B8" s="4">
        <v>2050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10">
        <f t="shared" si="0"/>
        <v>3</v>
      </c>
      <c r="AE8" s="25">
        <f>I8/AD8</f>
        <v>1</v>
      </c>
    </row>
    <row r="9" spans="1:31" ht="12.75">
      <c r="A9" s="28" t="s">
        <v>54</v>
      </c>
      <c r="B9" s="4">
        <v>2051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10">
        <f t="shared" si="0"/>
        <v>0</v>
      </c>
      <c r="AE9" s="25" t="e">
        <f>J9/AD9</f>
        <v>#DIV/0!</v>
      </c>
    </row>
    <row r="10" spans="1:31" ht="12.75">
      <c r="A10" s="28" t="s">
        <v>55</v>
      </c>
      <c r="B10" s="4">
        <v>2052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10">
        <f t="shared" si="0"/>
        <v>1</v>
      </c>
      <c r="AE10" s="25">
        <f>K10/AD10</f>
        <v>0</v>
      </c>
    </row>
    <row r="11" spans="1:31" s="1" customFormat="1" ht="12.75">
      <c r="A11" s="29" t="s">
        <v>56</v>
      </c>
      <c r="B11" s="4">
        <v>2054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9</v>
      </c>
      <c r="M11" s="8">
        <v>0</v>
      </c>
      <c r="N11" s="8">
        <v>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11">
        <f t="shared" si="0"/>
        <v>12</v>
      </c>
      <c r="AE11" s="25">
        <f>L11/AD11</f>
        <v>0.75</v>
      </c>
    </row>
    <row r="12" spans="1:31" ht="12.75">
      <c r="A12" s="28" t="s">
        <v>57</v>
      </c>
      <c r="B12" s="4">
        <v>2055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1</v>
      </c>
      <c r="K12" s="8">
        <v>0</v>
      </c>
      <c r="L12" s="8">
        <v>0</v>
      </c>
      <c r="M12" s="13">
        <v>5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10">
        <f t="shared" si="0"/>
        <v>8</v>
      </c>
      <c r="AE12" s="25">
        <f>M12/AD12</f>
        <v>0.625</v>
      </c>
    </row>
    <row r="13" spans="1:31" ht="12.75">
      <c r="A13" s="28" t="s">
        <v>58</v>
      </c>
      <c r="B13" s="4">
        <v>2061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2</v>
      </c>
      <c r="L13" s="8">
        <v>0</v>
      </c>
      <c r="M13" s="8">
        <v>0</v>
      </c>
      <c r="N13" s="13">
        <v>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10">
        <f t="shared" si="0"/>
        <v>10</v>
      </c>
      <c r="AE13" s="25">
        <f>N13/AD13</f>
        <v>0.7</v>
      </c>
    </row>
    <row r="14" spans="1:31" ht="12.75">
      <c r="A14" s="28" t="s">
        <v>59</v>
      </c>
      <c r="B14" s="4">
        <v>2062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4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10">
        <f t="shared" si="0"/>
        <v>4</v>
      </c>
      <c r="AE14" s="25">
        <f>O14/AD14</f>
        <v>1</v>
      </c>
    </row>
    <row r="15" spans="1:31" ht="12.75">
      <c r="A15" s="28" t="s">
        <v>60</v>
      </c>
      <c r="B15" s="4">
        <v>2064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10">
        <f t="shared" si="0"/>
        <v>2</v>
      </c>
      <c r="AE15" s="25">
        <f>P15/AD15</f>
        <v>1</v>
      </c>
    </row>
    <row r="16" spans="1:31" ht="12.75">
      <c r="A16" s="28" t="s">
        <v>61</v>
      </c>
      <c r="B16" s="4">
        <v>2080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10">
        <f t="shared" si="0"/>
        <v>1</v>
      </c>
      <c r="AE16" s="25">
        <f>Q16/AD16</f>
        <v>1</v>
      </c>
    </row>
    <row r="17" spans="1:31" ht="12.75">
      <c r="A17" s="28" t="s">
        <v>62</v>
      </c>
      <c r="B17" s="4">
        <v>2086</v>
      </c>
      <c r="C17" s="8">
        <v>0</v>
      </c>
      <c r="D17" s="8">
        <v>1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10">
        <f t="shared" si="0"/>
        <v>3</v>
      </c>
      <c r="AE17" s="25">
        <f>R17/AD17</f>
        <v>0</v>
      </c>
    </row>
    <row r="18" spans="1:31" ht="12.75">
      <c r="A18" s="28" t="s">
        <v>63</v>
      </c>
      <c r="B18" s="4">
        <v>2107</v>
      </c>
      <c r="C18" s="8">
        <v>0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10">
        <f t="shared" si="0"/>
        <v>2</v>
      </c>
      <c r="AE18" s="25">
        <f>S18/AD18</f>
        <v>0.5</v>
      </c>
    </row>
    <row r="19" spans="1:31" ht="12.75">
      <c r="A19" s="28" t="s">
        <v>64</v>
      </c>
      <c r="B19" s="4">
        <v>2126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10">
        <f t="shared" si="0"/>
        <v>0</v>
      </c>
      <c r="AE19" s="25" t="e">
        <f>T19/AD19</f>
        <v>#DIV/0!</v>
      </c>
    </row>
    <row r="20" spans="1:31" ht="12.75">
      <c r="A20" s="28" t="s">
        <v>65</v>
      </c>
      <c r="B20" s="4">
        <v>2127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10">
        <f t="shared" si="0"/>
        <v>0</v>
      </c>
      <c r="AE20" s="25" t="e">
        <f>U20/AD20</f>
        <v>#DIV/0!</v>
      </c>
    </row>
    <row r="21" spans="1:31" ht="12.75">
      <c r="A21" s="28" t="s">
        <v>66</v>
      </c>
      <c r="B21" s="4">
        <v>2145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13">
        <v>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10">
        <f t="shared" si="0"/>
        <v>3</v>
      </c>
      <c r="AE21" s="25">
        <f>V21/AD21</f>
        <v>0.3333333333333333</v>
      </c>
    </row>
    <row r="22" spans="1:31" ht="12.75">
      <c r="A22" s="28" t="s">
        <v>67</v>
      </c>
      <c r="B22" s="4">
        <v>2146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13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10">
        <f t="shared" si="0"/>
        <v>2</v>
      </c>
      <c r="AE22" s="25">
        <f>W22/AD22</f>
        <v>0.5</v>
      </c>
    </row>
    <row r="23" spans="1:31" ht="12.75">
      <c r="A23" s="28" t="s">
        <v>68</v>
      </c>
      <c r="B23" s="4">
        <v>2159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10">
        <f t="shared" si="0"/>
        <v>0</v>
      </c>
      <c r="AE23" s="25" t="e">
        <f>X23/AD23</f>
        <v>#DIV/0!</v>
      </c>
    </row>
    <row r="24" spans="1:31" ht="12.75">
      <c r="A24" s="28" t="s">
        <v>69</v>
      </c>
      <c r="B24" s="4">
        <v>2164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2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10">
        <f t="shared" si="0"/>
        <v>2</v>
      </c>
      <c r="AE24" s="25">
        <f>Y24/AD24</f>
        <v>0</v>
      </c>
    </row>
    <row r="25" spans="1:31" ht="12.75">
      <c r="A25" s="28" t="s">
        <v>70</v>
      </c>
      <c r="B25" s="4">
        <v>2208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2</v>
      </c>
      <c r="AA25" s="8">
        <v>0</v>
      </c>
      <c r="AB25" s="8">
        <v>0</v>
      </c>
      <c r="AC25" s="8">
        <v>0</v>
      </c>
      <c r="AD25" s="10">
        <f t="shared" si="0"/>
        <v>2</v>
      </c>
      <c r="AE25" s="25">
        <f>Z25/AD25</f>
        <v>1</v>
      </c>
    </row>
    <row r="26" spans="1:31" ht="12.75">
      <c r="A26" s="28" t="s">
        <v>71</v>
      </c>
      <c r="B26" s="4">
        <v>2214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10">
        <f t="shared" si="0"/>
        <v>1</v>
      </c>
      <c r="AE26" s="25">
        <f>AA26/AD26</f>
        <v>0</v>
      </c>
    </row>
    <row r="27" spans="1:31" ht="12.75">
      <c r="A27" s="28" t="s">
        <v>72</v>
      </c>
      <c r="B27" s="4">
        <v>2217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0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4</v>
      </c>
      <c r="AC27" s="8">
        <v>0</v>
      </c>
      <c r="AD27" s="10">
        <f t="shared" si="0"/>
        <v>6</v>
      </c>
      <c r="AE27" s="25">
        <f>AB27/AD27</f>
        <v>0.6666666666666666</v>
      </c>
    </row>
    <row r="28" spans="1:31" ht="12.75">
      <c r="A28" s="28" t="s">
        <v>73</v>
      </c>
      <c r="B28" s="4">
        <v>2220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8</v>
      </c>
      <c r="AD28" s="10">
        <f t="shared" si="0"/>
        <v>9</v>
      </c>
      <c r="AE28" s="25">
        <f>AC28/AD28</f>
        <v>0.8888888888888888</v>
      </c>
    </row>
    <row r="29" spans="1:30" ht="39" customHeight="1" thickBot="1">
      <c r="A29" s="28"/>
      <c r="B29" s="3" t="s">
        <v>4</v>
      </c>
      <c r="C29" s="14">
        <f aca="true" t="shared" si="1" ref="C29:AC29">SUM(C2:C28)</f>
        <v>1</v>
      </c>
      <c r="D29" s="14">
        <f t="shared" si="1"/>
        <v>22</v>
      </c>
      <c r="E29" s="14">
        <f t="shared" si="1"/>
        <v>1</v>
      </c>
      <c r="F29" s="14">
        <f t="shared" si="1"/>
        <v>31</v>
      </c>
      <c r="G29" s="14">
        <f t="shared" si="1"/>
        <v>1</v>
      </c>
      <c r="H29" s="14">
        <f t="shared" si="1"/>
        <v>0</v>
      </c>
      <c r="I29" s="14">
        <f t="shared" si="1"/>
        <v>4</v>
      </c>
      <c r="J29" s="14">
        <f t="shared" si="1"/>
        <v>3</v>
      </c>
      <c r="K29" s="14">
        <f t="shared" si="1"/>
        <v>3</v>
      </c>
      <c r="L29" s="15">
        <f t="shared" si="1"/>
        <v>10</v>
      </c>
      <c r="M29" s="14">
        <f t="shared" si="1"/>
        <v>5</v>
      </c>
      <c r="N29" s="14">
        <f t="shared" si="1"/>
        <v>11</v>
      </c>
      <c r="O29" s="14">
        <f t="shared" si="1"/>
        <v>6</v>
      </c>
      <c r="P29" s="14">
        <f t="shared" si="1"/>
        <v>3</v>
      </c>
      <c r="Q29" s="14">
        <f t="shared" si="1"/>
        <v>2</v>
      </c>
      <c r="R29" s="14">
        <f t="shared" si="1"/>
        <v>0</v>
      </c>
      <c r="S29" s="14">
        <f t="shared" si="1"/>
        <v>3</v>
      </c>
      <c r="T29" s="14">
        <f t="shared" si="1"/>
        <v>1</v>
      </c>
      <c r="U29" s="14">
        <f t="shared" si="1"/>
        <v>1</v>
      </c>
      <c r="V29" s="14">
        <f t="shared" si="1"/>
        <v>4</v>
      </c>
      <c r="W29" s="14">
        <f t="shared" si="1"/>
        <v>1</v>
      </c>
      <c r="X29" s="14">
        <f t="shared" si="1"/>
        <v>1</v>
      </c>
      <c r="Y29" s="14">
        <f t="shared" si="1"/>
        <v>0</v>
      </c>
      <c r="Z29" s="14">
        <f t="shared" si="1"/>
        <v>2</v>
      </c>
      <c r="AA29" s="14">
        <f t="shared" si="1"/>
        <v>0</v>
      </c>
      <c r="AB29" s="14">
        <f t="shared" si="1"/>
        <v>4</v>
      </c>
      <c r="AC29" s="14">
        <f t="shared" si="1"/>
        <v>8</v>
      </c>
      <c r="AD29" s="12"/>
    </row>
    <row r="30" spans="2:29" ht="39" customHeight="1" thickBot="1">
      <c r="B30" s="22" t="s">
        <v>6</v>
      </c>
      <c r="C30" s="23">
        <f>C2/C29</f>
        <v>0</v>
      </c>
      <c r="D30" s="23">
        <f>D3/D29</f>
        <v>0.9090909090909091</v>
      </c>
      <c r="E30" s="23">
        <f>E4/E29</f>
        <v>0</v>
      </c>
      <c r="F30" s="23">
        <f>F5/F29</f>
        <v>0.9032258064516129</v>
      </c>
      <c r="G30" s="23">
        <f>G6/G29</f>
        <v>0</v>
      </c>
      <c r="H30" s="23" t="e">
        <f>H7/H29</f>
        <v>#DIV/0!</v>
      </c>
      <c r="I30" s="23">
        <f>I8/I29</f>
        <v>0.75</v>
      </c>
      <c r="J30" s="23">
        <f>J9/J29</f>
        <v>0</v>
      </c>
      <c r="K30" s="23">
        <f>K10/K29</f>
        <v>0</v>
      </c>
      <c r="L30" s="23">
        <f>L11/L29</f>
        <v>0.9</v>
      </c>
      <c r="M30" s="23">
        <f>M12/M29</f>
        <v>1</v>
      </c>
      <c r="N30" s="23">
        <f>N13/N29</f>
        <v>0.6363636363636364</v>
      </c>
      <c r="O30" s="23">
        <f>O14/O29</f>
        <v>0.6666666666666666</v>
      </c>
      <c r="P30" s="23">
        <f>P15/P29</f>
        <v>0.6666666666666666</v>
      </c>
      <c r="Q30" s="23">
        <f>Q16/Q29</f>
        <v>0.5</v>
      </c>
      <c r="R30" s="23" t="e">
        <f>R17/R29</f>
        <v>#DIV/0!</v>
      </c>
      <c r="S30" s="23">
        <f>S18/S29</f>
        <v>0.3333333333333333</v>
      </c>
      <c r="T30" s="23">
        <f>T19/T29</f>
        <v>0</v>
      </c>
      <c r="U30" s="23">
        <f>U20/U29</f>
        <v>0</v>
      </c>
      <c r="V30" s="23">
        <f>V21/V29</f>
        <v>0.25</v>
      </c>
      <c r="W30" s="23">
        <f>W22/W29</f>
        <v>1</v>
      </c>
      <c r="X30" s="23">
        <f>X23/X29</f>
        <v>0</v>
      </c>
      <c r="Y30" s="23" t="e">
        <f>Y24/Y29</f>
        <v>#DIV/0!</v>
      </c>
      <c r="Z30" s="23">
        <f>Z25/Z29</f>
        <v>1</v>
      </c>
      <c r="AA30" s="23" t="e">
        <f>AA26/AA29</f>
        <v>#DIV/0!</v>
      </c>
      <c r="AB30" s="23">
        <f>AB27/AB29</f>
        <v>1</v>
      </c>
      <c r="AC30" s="23">
        <f>AC28/AC29</f>
        <v>1</v>
      </c>
    </row>
    <row r="31" spans="2:29" ht="12.75">
      <c r="B31" s="5" t="s">
        <v>2</v>
      </c>
      <c r="C31" s="16">
        <f>C2</f>
        <v>0</v>
      </c>
      <c r="D31" s="16">
        <f>D3</f>
        <v>20</v>
      </c>
      <c r="E31" s="16">
        <f>E4</f>
        <v>0</v>
      </c>
      <c r="F31" s="16">
        <f>F5</f>
        <v>28</v>
      </c>
      <c r="G31" s="16">
        <f>G6</f>
        <v>0</v>
      </c>
      <c r="H31" s="16">
        <f>H7</f>
        <v>0</v>
      </c>
      <c r="I31" s="16">
        <f>I8</f>
        <v>3</v>
      </c>
      <c r="J31" s="16">
        <f>J9</f>
        <v>0</v>
      </c>
      <c r="K31" s="16">
        <f>K10</f>
        <v>0</v>
      </c>
      <c r="L31" s="17">
        <f>L11</f>
        <v>9</v>
      </c>
      <c r="M31" s="16">
        <f>M12</f>
        <v>5</v>
      </c>
      <c r="N31" s="16">
        <f>N13</f>
        <v>7</v>
      </c>
      <c r="O31" s="16">
        <f>O14</f>
        <v>4</v>
      </c>
      <c r="P31" s="16">
        <f>P15</f>
        <v>2</v>
      </c>
      <c r="Q31" s="16">
        <f>Q16</f>
        <v>1</v>
      </c>
      <c r="R31" s="16">
        <f>R17</f>
        <v>0</v>
      </c>
      <c r="S31" s="16">
        <f>S18</f>
        <v>1</v>
      </c>
      <c r="T31" s="16">
        <f>T19</f>
        <v>0</v>
      </c>
      <c r="U31" s="16">
        <f>U20</f>
        <v>0</v>
      </c>
      <c r="V31" s="16">
        <f>V21</f>
        <v>1</v>
      </c>
      <c r="W31" s="16">
        <f>W22</f>
        <v>1</v>
      </c>
      <c r="X31" s="16">
        <f>X23</f>
        <v>0</v>
      </c>
      <c r="Y31" s="16">
        <f>Y24</f>
        <v>0</v>
      </c>
      <c r="Z31" s="16">
        <f>Z25</f>
        <v>2</v>
      </c>
      <c r="AA31" s="16">
        <f>AA26</f>
        <v>0</v>
      </c>
      <c r="AB31" s="16">
        <f>AB27</f>
        <v>4</v>
      </c>
      <c r="AC31" s="16">
        <f>AC28</f>
        <v>8</v>
      </c>
    </row>
    <row r="32" spans="4:5" ht="13.5" thickBot="1">
      <c r="D32" s="18">
        <f>SUM(AD2:AD28)</f>
        <v>128</v>
      </c>
      <c r="E32" s="27" t="s">
        <v>0</v>
      </c>
    </row>
    <row r="33" spans="4:5" ht="13.5" thickBot="1">
      <c r="D33" s="20">
        <f>SUM(C31:AC31)</f>
        <v>96</v>
      </c>
      <c r="E33" s="27" t="s">
        <v>1</v>
      </c>
    </row>
    <row r="35" spans="4:5" ht="12.75">
      <c r="D35" s="21">
        <f>D33/D32</f>
        <v>0.75</v>
      </c>
      <c r="E35" s="26" t="s">
        <v>7</v>
      </c>
    </row>
    <row r="37" ht="12.75">
      <c r="B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7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1" width="8.7109375" style="9" customWidth="1"/>
  </cols>
  <sheetData>
    <row r="1" spans="1:31" ht="99" customHeight="1">
      <c r="A1" s="28" t="s">
        <v>46</v>
      </c>
      <c r="B1" s="4" t="s">
        <v>9</v>
      </c>
      <c r="C1" s="8">
        <v>2006</v>
      </c>
      <c r="D1" s="8">
        <v>2011</v>
      </c>
      <c r="E1" s="8">
        <v>2012</v>
      </c>
      <c r="F1" s="8">
        <v>2016</v>
      </c>
      <c r="G1" s="8">
        <v>2019</v>
      </c>
      <c r="H1" s="8">
        <v>2020</v>
      </c>
      <c r="I1" s="8">
        <v>2050</v>
      </c>
      <c r="J1" s="8">
        <v>2051</v>
      </c>
      <c r="K1" s="8">
        <v>2052</v>
      </c>
      <c r="L1" s="8">
        <v>2054</v>
      </c>
      <c r="M1" s="8">
        <v>2055</v>
      </c>
      <c r="N1" s="8">
        <v>2061</v>
      </c>
      <c r="O1" s="8">
        <v>2062</v>
      </c>
      <c r="P1" s="8">
        <v>2064</v>
      </c>
      <c r="Q1" s="8">
        <v>2080</v>
      </c>
      <c r="R1" s="8">
        <v>2086</v>
      </c>
      <c r="S1" s="8">
        <v>2107</v>
      </c>
      <c r="T1" s="8">
        <v>2126</v>
      </c>
      <c r="U1" s="8">
        <v>2127</v>
      </c>
      <c r="V1" s="8">
        <v>2145</v>
      </c>
      <c r="W1" s="8">
        <v>2146</v>
      </c>
      <c r="X1" s="8">
        <v>2159</v>
      </c>
      <c r="Y1" s="8">
        <v>2164</v>
      </c>
      <c r="Z1" s="8">
        <v>2208</v>
      </c>
      <c r="AA1" s="8">
        <v>2214</v>
      </c>
      <c r="AB1" s="8">
        <v>2217</v>
      </c>
      <c r="AC1" s="8">
        <v>2220</v>
      </c>
      <c r="AD1" s="2" t="s">
        <v>3</v>
      </c>
      <c r="AE1" s="24" t="s">
        <v>8</v>
      </c>
    </row>
    <row r="2" spans="1:31" ht="12.75">
      <c r="A2" s="28" t="s">
        <v>47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10">
        <f aca="true" t="shared" si="0" ref="AD2:AD28">SUM(C2:AC2)</f>
        <v>0</v>
      </c>
      <c r="AE2" s="25" t="e">
        <f>C2/AD2</f>
        <v>#DIV/0!</v>
      </c>
    </row>
    <row r="3" spans="1:31" ht="12.75">
      <c r="A3" s="28" t="s">
        <v>48</v>
      </c>
      <c r="B3" s="4">
        <v>2011</v>
      </c>
      <c r="C3" s="8">
        <v>0</v>
      </c>
      <c r="D3" s="13">
        <v>14</v>
      </c>
      <c r="E3" s="8">
        <v>2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4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10">
        <f t="shared" si="0"/>
        <v>20</v>
      </c>
      <c r="AE3" s="25">
        <f>D3/AD3</f>
        <v>0.7</v>
      </c>
    </row>
    <row r="4" spans="1:31" ht="12.75">
      <c r="A4" s="28" t="s">
        <v>49</v>
      </c>
      <c r="B4" s="4">
        <v>2012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10">
        <f t="shared" si="0"/>
        <v>0</v>
      </c>
      <c r="AE4" s="25" t="e">
        <f>E4/AD4</f>
        <v>#DIV/0!</v>
      </c>
    </row>
    <row r="5" spans="1:31" ht="12.75">
      <c r="A5" s="28" t="s">
        <v>50</v>
      </c>
      <c r="B5" s="4">
        <v>2016</v>
      </c>
      <c r="C5" s="8">
        <v>0</v>
      </c>
      <c r="D5" s="8">
        <v>0</v>
      </c>
      <c r="E5" s="8">
        <v>0</v>
      </c>
      <c r="F5" s="13">
        <v>28</v>
      </c>
      <c r="G5" s="8">
        <v>1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1</v>
      </c>
      <c r="P5" s="8">
        <v>1</v>
      </c>
      <c r="Q5" s="8">
        <v>1</v>
      </c>
      <c r="R5" s="8">
        <v>0</v>
      </c>
      <c r="S5" s="8">
        <v>1</v>
      </c>
      <c r="T5" s="8">
        <v>0</v>
      </c>
      <c r="U5" s="8">
        <v>1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10">
        <f t="shared" si="0"/>
        <v>35</v>
      </c>
      <c r="AE5" s="25">
        <f>F5/AD5</f>
        <v>0.8</v>
      </c>
    </row>
    <row r="6" spans="1:31" ht="12.75">
      <c r="A6" s="28" t="s">
        <v>51</v>
      </c>
      <c r="B6" s="4">
        <v>2019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10">
        <f t="shared" si="0"/>
        <v>0</v>
      </c>
      <c r="AE6" s="25" t="e">
        <f>G6/AD6</f>
        <v>#DIV/0!</v>
      </c>
    </row>
    <row r="7" spans="1:31" ht="12.75">
      <c r="A7" s="28" t="s">
        <v>52</v>
      </c>
      <c r="B7" s="4">
        <v>2020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1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10">
        <f t="shared" si="0"/>
        <v>1</v>
      </c>
      <c r="AE7" s="25">
        <f>H7/AD7</f>
        <v>0</v>
      </c>
    </row>
    <row r="8" spans="1:31" ht="12.75">
      <c r="A8" s="28" t="s">
        <v>53</v>
      </c>
      <c r="B8" s="4">
        <v>2050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10">
        <f t="shared" si="0"/>
        <v>3</v>
      </c>
      <c r="AE8" s="25">
        <f>I8/AD8</f>
        <v>1</v>
      </c>
    </row>
    <row r="9" spans="1:31" ht="12.75">
      <c r="A9" s="28" t="s">
        <v>54</v>
      </c>
      <c r="B9" s="4">
        <v>2051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10">
        <f t="shared" si="0"/>
        <v>0</v>
      </c>
      <c r="AE9" s="25" t="e">
        <f>J9/AD9</f>
        <v>#DIV/0!</v>
      </c>
    </row>
    <row r="10" spans="1:31" ht="12.75">
      <c r="A10" s="28" t="s">
        <v>55</v>
      </c>
      <c r="B10" s="4">
        <v>2052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10">
        <f t="shared" si="0"/>
        <v>1</v>
      </c>
      <c r="AE10" s="25">
        <f>K10/AD10</f>
        <v>0</v>
      </c>
    </row>
    <row r="11" spans="1:31" s="1" customFormat="1" ht="12.75">
      <c r="A11" s="29" t="s">
        <v>56</v>
      </c>
      <c r="B11" s="4">
        <v>2054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9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11">
        <f t="shared" si="0"/>
        <v>12</v>
      </c>
      <c r="AE11" s="25">
        <f>L11/AD11</f>
        <v>0.75</v>
      </c>
    </row>
    <row r="12" spans="1:31" ht="12.75">
      <c r="A12" s="28" t="s">
        <v>57</v>
      </c>
      <c r="B12" s="4">
        <v>2055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1</v>
      </c>
      <c r="L12" s="8">
        <v>0</v>
      </c>
      <c r="M12" s="13">
        <v>5</v>
      </c>
      <c r="N12" s="8">
        <v>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10">
        <f t="shared" si="0"/>
        <v>8</v>
      </c>
      <c r="AE12" s="25">
        <f>M12/AD12</f>
        <v>0.625</v>
      </c>
    </row>
    <row r="13" spans="1:31" ht="12.75">
      <c r="A13" s="28" t="s">
        <v>58</v>
      </c>
      <c r="B13" s="4">
        <v>2061</v>
      </c>
      <c r="C13" s="8">
        <v>0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1</v>
      </c>
      <c r="J13" s="8">
        <v>0</v>
      </c>
      <c r="K13" s="8">
        <v>2</v>
      </c>
      <c r="L13" s="8">
        <v>1</v>
      </c>
      <c r="M13" s="8">
        <v>0</v>
      </c>
      <c r="N13" s="13">
        <v>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10">
        <f t="shared" si="0"/>
        <v>10</v>
      </c>
      <c r="AE13" s="25">
        <f>N13/AD13</f>
        <v>0.5</v>
      </c>
    </row>
    <row r="14" spans="1:31" ht="12.75">
      <c r="A14" s="28" t="s">
        <v>59</v>
      </c>
      <c r="B14" s="4">
        <v>2062</v>
      </c>
      <c r="C14" s="8">
        <v>0</v>
      </c>
      <c r="D14" s="8">
        <v>1</v>
      </c>
      <c r="E14" s="8">
        <v>0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10">
        <f t="shared" si="0"/>
        <v>4</v>
      </c>
      <c r="AE14" s="25">
        <f>O14/AD14</f>
        <v>0.25</v>
      </c>
    </row>
    <row r="15" spans="1:31" ht="12.75">
      <c r="A15" s="28" t="s">
        <v>60</v>
      </c>
      <c r="B15" s="4">
        <v>2064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10">
        <f t="shared" si="0"/>
        <v>2</v>
      </c>
      <c r="AE15" s="25">
        <f>P15/AD15</f>
        <v>1</v>
      </c>
    </row>
    <row r="16" spans="1:31" ht="12.75">
      <c r="A16" s="28" t="s">
        <v>61</v>
      </c>
      <c r="B16" s="4">
        <v>2080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10">
        <f t="shared" si="0"/>
        <v>1</v>
      </c>
      <c r="AE16" s="25">
        <f>Q16/AD16</f>
        <v>1</v>
      </c>
    </row>
    <row r="17" spans="1:31" ht="12.75">
      <c r="A17" s="28" t="s">
        <v>62</v>
      </c>
      <c r="B17" s="4">
        <v>2086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1</v>
      </c>
      <c r="M17" s="8">
        <v>0</v>
      </c>
      <c r="N17" s="8">
        <v>1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10">
        <f t="shared" si="0"/>
        <v>3</v>
      </c>
      <c r="AE17" s="25">
        <f>R17/AD17</f>
        <v>0</v>
      </c>
    </row>
    <row r="18" spans="1:31" ht="12.75">
      <c r="A18" s="28" t="s">
        <v>63</v>
      </c>
      <c r="B18" s="4">
        <v>2107</v>
      </c>
      <c r="C18" s="8">
        <v>0</v>
      </c>
      <c r="D18" s="8">
        <v>0</v>
      </c>
      <c r="E18" s="8">
        <v>0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10">
        <f t="shared" si="0"/>
        <v>2</v>
      </c>
      <c r="AE18" s="25">
        <f>S18/AD18</f>
        <v>0</v>
      </c>
    </row>
    <row r="19" spans="1:31" ht="12.75">
      <c r="A19" s="28" t="s">
        <v>64</v>
      </c>
      <c r="B19" s="4">
        <v>2126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10">
        <f t="shared" si="0"/>
        <v>0</v>
      </c>
      <c r="AE19" s="25" t="e">
        <f>T19/AD19</f>
        <v>#DIV/0!</v>
      </c>
    </row>
    <row r="20" spans="1:31" ht="12.75">
      <c r="A20" s="28" t="s">
        <v>65</v>
      </c>
      <c r="B20" s="4">
        <v>2127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10">
        <f t="shared" si="0"/>
        <v>0</v>
      </c>
      <c r="AE20" s="25" t="e">
        <f>U20/AD20</f>
        <v>#DIV/0!</v>
      </c>
    </row>
    <row r="21" spans="1:31" ht="12.75">
      <c r="A21" s="28" t="s">
        <v>66</v>
      </c>
      <c r="B21" s="4">
        <v>2145</v>
      </c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10">
        <f t="shared" si="0"/>
        <v>3</v>
      </c>
      <c r="AE21" s="25">
        <f>V21/AD21</f>
        <v>0</v>
      </c>
    </row>
    <row r="22" spans="1:31" ht="12.75">
      <c r="A22" s="28" t="s">
        <v>67</v>
      </c>
      <c r="B22" s="4">
        <v>2146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10">
        <f t="shared" si="0"/>
        <v>2</v>
      </c>
      <c r="AE22" s="25">
        <f>W22/AD22</f>
        <v>0</v>
      </c>
    </row>
    <row r="23" spans="1:31" ht="12.75">
      <c r="A23" s="28" t="s">
        <v>68</v>
      </c>
      <c r="B23" s="4">
        <v>2159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10">
        <f t="shared" si="0"/>
        <v>0</v>
      </c>
      <c r="AE23" s="25" t="e">
        <f>X23/AD23</f>
        <v>#DIV/0!</v>
      </c>
    </row>
    <row r="24" spans="1:31" ht="12.75">
      <c r="A24" s="28" t="s">
        <v>69</v>
      </c>
      <c r="B24" s="4">
        <v>2164</v>
      </c>
      <c r="C24" s="8">
        <v>0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10">
        <f t="shared" si="0"/>
        <v>2</v>
      </c>
      <c r="AE24" s="25">
        <f>Y24/AD24</f>
        <v>0</v>
      </c>
    </row>
    <row r="25" spans="1:31" ht="12.75">
      <c r="A25" s="28" t="s">
        <v>70</v>
      </c>
      <c r="B25" s="4">
        <v>2208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</v>
      </c>
      <c r="AA25" s="8">
        <v>0</v>
      </c>
      <c r="AB25" s="8">
        <v>0</v>
      </c>
      <c r="AC25" s="8">
        <v>0</v>
      </c>
      <c r="AD25" s="10">
        <f t="shared" si="0"/>
        <v>2</v>
      </c>
      <c r="AE25" s="25">
        <f>Z25/AD25</f>
        <v>0.5</v>
      </c>
    </row>
    <row r="26" spans="1:31" ht="12.75">
      <c r="A26" s="28" t="s">
        <v>71</v>
      </c>
      <c r="B26" s="4">
        <v>2214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10">
        <f t="shared" si="0"/>
        <v>1</v>
      </c>
      <c r="AE26" s="25">
        <f>AA26/AD26</f>
        <v>0</v>
      </c>
    </row>
    <row r="27" spans="1:31" ht="12.75">
      <c r="A27" s="28" t="s">
        <v>72</v>
      </c>
      <c r="B27" s="4">
        <v>2217</v>
      </c>
      <c r="C27" s="8">
        <v>0</v>
      </c>
      <c r="D27" s="8">
        <v>0</v>
      </c>
      <c r="E27" s="8">
        <v>1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</v>
      </c>
      <c r="T27" s="8">
        <v>0</v>
      </c>
      <c r="U27" s="8">
        <v>2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1</v>
      </c>
      <c r="AC27" s="8">
        <v>0</v>
      </c>
      <c r="AD27" s="10">
        <f t="shared" si="0"/>
        <v>6</v>
      </c>
      <c r="AE27" s="25">
        <f>AB27/AD27</f>
        <v>0.16666666666666666</v>
      </c>
    </row>
    <row r="28" spans="1:31" ht="12.75">
      <c r="A28" s="28" t="s">
        <v>73</v>
      </c>
      <c r="B28" s="4">
        <v>2220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2</v>
      </c>
      <c r="O28" s="8">
        <v>0</v>
      </c>
      <c r="P28" s="8">
        <v>1</v>
      </c>
      <c r="Q28" s="8">
        <v>0</v>
      </c>
      <c r="R28" s="8">
        <v>0</v>
      </c>
      <c r="S28" s="8">
        <v>1</v>
      </c>
      <c r="T28" s="8">
        <v>1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3</v>
      </c>
      <c r="AD28" s="10">
        <f t="shared" si="0"/>
        <v>9</v>
      </c>
      <c r="AE28" s="25">
        <f>AC28/AD28</f>
        <v>0.3333333333333333</v>
      </c>
    </row>
    <row r="29" spans="1:30" ht="39" customHeight="1" thickBot="1">
      <c r="A29" s="28"/>
      <c r="B29" s="3" t="s">
        <v>4</v>
      </c>
      <c r="C29" s="14">
        <f aca="true" t="shared" si="1" ref="C29:AC29">SUM(C2:C28)</f>
        <v>0</v>
      </c>
      <c r="D29" s="14">
        <f t="shared" si="1"/>
        <v>20</v>
      </c>
      <c r="E29" s="14">
        <f t="shared" si="1"/>
        <v>3</v>
      </c>
      <c r="F29" s="14">
        <f t="shared" si="1"/>
        <v>34</v>
      </c>
      <c r="G29" s="14">
        <f t="shared" si="1"/>
        <v>1</v>
      </c>
      <c r="H29" s="14">
        <f t="shared" si="1"/>
        <v>0</v>
      </c>
      <c r="I29" s="14">
        <f t="shared" si="1"/>
        <v>5</v>
      </c>
      <c r="J29" s="14">
        <f t="shared" si="1"/>
        <v>1</v>
      </c>
      <c r="K29" s="14">
        <f t="shared" si="1"/>
        <v>5</v>
      </c>
      <c r="L29" s="15">
        <f t="shared" si="1"/>
        <v>12</v>
      </c>
      <c r="M29" s="14">
        <f t="shared" si="1"/>
        <v>5</v>
      </c>
      <c r="N29" s="14">
        <f t="shared" si="1"/>
        <v>14</v>
      </c>
      <c r="O29" s="14">
        <f t="shared" si="1"/>
        <v>2</v>
      </c>
      <c r="P29" s="14">
        <f t="shared" si="1"/>
        <v>4</v>
      </c>
      <c r="Q29" s="14">
        <f t="shared" si="1"/>
        <v>2</v>
      </c>
      <c r="R29" s="14">
        <f t="shared" si="1"/>
        <v>0</v>
      </c>
      <c r="S29" s="14">
        <f t="shared" si="1"/>
        <v>3</v>
      </c>
      <c r="T29" s="14">
        <f t="shared" si="1"/>
        <v>2</v>
      </c>
      <c r="U29" s="14">
        <f t="shared" si="1"/>
        <v>3</v>
      </c>
      <c r="V29" s="14">
        <f t="shared" si="1"/>
        <v>2</v>
      </c>
      <c r="W29" s="14">
        <f t="shared" si="1"/>
        <v>1</v>
      </c>
      <c r="X29" s="14">
        <f t="shared" si="1"/>
        <v>0</v>
      </c>
      <c r="Y29" s="14">
        <f t="shared" si="1"/>
        <v>0</v>
      </c>
      <c r="Z29" s="14">
        <f t="shared" si="1"/>
        <v>1</v>
      </c>
      <c r="AA29" s="14">
        <f t="shared" si="1"/>
        <v>0</v>
      </c>
      <c r="AB29" s="14">
        <f t="shared" si="1"/>
        <v>1</v>
      </c>
      <c r="AC29" s="14">
        <f t="shared" si="1"/>
        <v>6</v>
      </c>
      <c r="AD29" s="12"/>
    </row>
    <row r="30" spans="2:29" ht="39" customHeight="1" thickBot="1">
      <c r="B30" s="22" t="s">
        <v>6</v>
      </c>
      <c r="C30" s="23" t="e">
        <f>C2/C29</f>
        <v>#DIV/0!</v>
      </c>
      <c r="D30" s="23">
        <f>D3/D29</f>
        <v>0.7</v>
      </c>
      <c r="E30" s="23">
        <f>E4/E29</f>
        <v>0</v>
      </c>
      <c r="F30" s="23">
        <f>F5/F29</f>
        <v>0.8235294117647058</v>
      </c>
      <c r="G30" s="23">
        <f>G6/G29</f>
        <v>0</v>
      </c>
      <c r="H30" s="23" t="e">
        <f>H7/H29</f>
        <v>#DIV/0!</v>
      </c>
      <c r="I30" s="23">
        <f>I8/I29</f>
        <v>0.6</v>
      </c>
      <c r="J30" s="23">
        <f>J9/J29</f>
        <v>0</v>
      </c>
      <c r="K30" s="23">
        <f>K10/K29</f>
        <v>0</v>
      </c>
      <c r="L30" s="23">
        <f>L11/L29</f>
        <v>0.75</v>
      </c>
      <c r="M30" s="23">
        <f>M12/M29</f>
        <v>1</v>
      </c>
      <c r="N30" s="23">
        <f>N13/N29</f>
        <v>0.35714285714285715</v>
      </c>
      <c r="O30" s="23">
        <f>O14/O29</f>
        <v>0.5</v>
      </c>
      <c r="P30" s="23">
        <f>P15/P29</f>
        <v>0.5</v>
      </c>
      <c r="Q30" s="23">
        <f>Q16/Q29</f>
        <v>0.5</v>
      </c>
      <c r="R30" s="23" t="e">
        <f>R17/R29</f>
        <v>#DIV/0!</v>
      </c>
      <c r="S30" s="23">
        <f>S18/S29</f>
        <v>0</v>
      </c>
      <c r="T30" s="23">
        <f>T19/T29</f>
        <v>0</v>
      </c>
      <c r="U30" s="23">
        <f>U20/U29</f>
        <v>0</v>
      </c>
      <c r="V30" s="23">
        <f>V21/V29</f>
        <v>0</v>
      </c>
      <c r="W30" s="23">
        <f>W22/W29</f>
        <v>0</v>
      </c>
      <c r="X30" s="23" t="e">
        <f>X23/X29</f>
        <v>#DIV/0!</v>
      </c>
      <c r="Y30" s="23" t="e">
        <f>Y24/Y29</f>
        <v>#DIV/0!</v>
      </c>
      <c r="Z30" s="23">
        <f>Z25/Z29</f>
        <v>1</v>
      </c>
      <c r="AA30" s="23" t="e">
        <f>AA26/AA29</f>
        <v>#DIV/0!</v>
      </c>
      <c r="AB30" s="23">
        <f>AB27/AB29</f>
        <v>1</v>
      </c>
      <c r="AC30" s="23">
        <f>AC28/AC29</f>
        <v>0.5</v>
      </c>
    </row>
    <row r="31" spans="2:29" ht="12.75">
      <c r="B31" s="5" t="s">
        <v>2</v>
      </c>
      <c r="C31" s="16">
        <f>C2</f>
        <v>0</v>
      </c>
      <c r="D31" s="16">
        <f>D3</f>
        <v>14</v>
      </c>
      <c r="E31" s="16">
        <f>E4</f>
        <v>0</v>
      </c>
      <c r="F31" s="16">
        <f>F5</f>
        <v>28</v>
      </c>
      <c r="G31" s="16">
        <f>G6</f>
        <v>0</v>
      </c>
      <c r="H31" s="16">
        <f>H7</f>
        <v>0</v>
      </c>
      <c r="I31" s="16">
        <f>I8</f>
        <v>3</v>
      </c>
      <c r="J31" s="16">
        <f>J9</f>
        <v>0</v>
      </c>
      <c r="K31" s="16">
        <f>K10</f>
        <v>0</v>
      </c>
      <c r="L31" s="17">
        <f>L11</f>
        <v>9</v>
      </c>
      <c r="M31" s="16">
        <f>M12</f>
        <v>5</v>
      </c>
      <c r="N31" s="16">
        <f>N13</f>
        <v>5</v>
      </c>
      <c r="O31" s="16">
        <f>O14</f>
        <v>1</v>
      </c>
      <c r="P31" s="16">
        <f>P15</f>
        <v>2</v>
      </c>
      <c r="Q31" s="16">
        <f>Q16</f>
        <v>1</v>
      </c>
      <c r="R31" s="16">
        <f>R17</f>
        <v>0</v>
      </c>
      <c r="S31" s="16">
        <f>S18</f>
        <v>0</v>
      </c>
      <c r="T31" s="16">
        <f>T19</f>
        <v>0</v>
      </c>
      <c r="U31" s="16">
        <f>U20</f>
        <v>0</v>
      </c>
      <c r="V31" s="16">
        <f>V21</f>
        <v>0</v>
      </c>
      <c r="W31" s="16">
        <f>W22</f>
        <v>0</v>
      </c>
      <c r="X31" s="16">
        <f>X23</f>
        <v>0</v>
      </c>
      <c r="Y31" s="16">
        <f>Y24</f>
        <v>0</v>
      </c>
      <c r="Z31" s="16">
        <f>Z25</f>
        <v>1</v>
      </c>
      <c r="AA31" s="16">
        <f>AA26</f>
        <v>0</v>
      </c>
      <c r="AB31" s="16">
        <f>AB27</f>
        <v>1</v>
      </c>
      <c r="AC31" s="16">
        <f>AC28</f>
        <v>3</v>
      </c>
    </row>
    <row r="32" spans="4:5" ht="13.5" thickBot="1">
      <c r="D32" s="18">
        <f>SUM(AD2:AD28)</f>
        <v>127</v>
      </c>
      <c r="E32" s="27" t="s">
        <v>0</v>
      </c>
    </row>
    <row r="33" spans="4:5" ht="13.5" thickBot="1">
      <c r="D33" s="20">
        <f>SUM(C31:AC31)</f>
        <v>73</v>
      </c>
      <c r="E33" s="27" t="s">
        <v>1</v>
      </c>
    </row>
    <row r="35" spans="4:5" ht="12.75">
      <c r="D35" s="21">
        <f>D33/D32</f>
        <v>0.5748031496062992</v>
      </c>
      <c r="E35" s="26" t="s">
        <v>7</v>
      </c>
    </row>
    <row r="37" ht="12.75">
      <c r="B3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74</v>
      </c>
      <c r="B1" s="4" t="s">
        <v>5</v>
      </c>
      <c r="C1" s="8">
        <v>1200</v>
      </c>
      <c r="D1" s="8">
        <v>1310</v>
      </c>
      <c r="E1" s="8">
        <v>2509</v>
      </c>
      <c r="F1" s="8">
        <v>2512</v>
      </c>
      <c r="G1" s="8">
        <v>2513</v>
      </c>
      <c r="H1" s="8">
        <v>2519</v>
      </c>
      <c r="I1" s="8">
        <v>2521</v>
      </c>
      <c r="J1" s="8">
        <v>2603</v>
      </c>
      <c r="K1" s="8">
        <v>2608</v>
      </c>
      <c r="L1" s="8">
        <v>2615</v>
      </c>
      <c r="M1" s="8">
        <v>2807</v>
      </c>
      <c r="N1" s="8">
        <v>3004</v>
      </c>
      <c r="O1" s="2" t="s">
        <v>3</v>
      </c>
      <c r="P1" s="24" t="s">
        <v>8</v>
      </c>
    </row>
    <row r="2" spans="1:16" ht="12.75">
      <c r="A2" s="28" t="s">
        <v>75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0</v>
      </c>
      <c r="P2" s="25" t="e">
        <f>C2/O2</f>
        <v>#DIV/0!</v>
      </c>
    </row>
    <row r="3" spans="1:16" ht="12.75">
      <c r="A3" s="28" t="s">
        <v>110</v>
      </c>
      <c r="B3" s="4">
        <v>1310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0</v>
      </c>
      <c r="P3" s="25" t="e">
        <f>D3/O3</f>
        <v>#DIV/0!</v>
      </c>
    </row>
    <row r="4" spans="1:16" ht="12.75">
      <c r="A4" s="28" t="s">
        <v>76</v>
      </c>
      <c r="B4" s="4">
        <v>2509</v>
      </c>
      <c r="C4" s="8">
        <v>0</v>
      </c>
      <c r="D4" s="8">
        <v>0</v>
      </c>
      <c r="E4" s="13">
        <v>9</v>
      </c>
      <c r="F4" s="8">
        <v>2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12</v>
      </c>
      <c r="P4" s="25">
        <f>E4/O4</f>
        <v>0.75</v>
      </c>
    </row>
    <row r="5" spans="1:16" ht="12.75">
      <c r="A5" s="28" t="s">
        <v>77</v>
      </c>
      <c r="B5" s="4">
        <v>2512</v>
      </c>
      <c r="C5" s="8">
        <v>0</v>
      </c>
      <c r="D5" s="8">
        <v>0</v>
      </c>
      <c r="E5" s="8">
        <v>0</v>
      </c>
      <c r="F5" s="13">
        <v>13</v>
      </c>
      <c r="G5" s="8">
        <v>0</v>
      </c>
      <c r="H5" s="8">
        <v>0</v>
      </c>
      <c r="I5" s="8">
        <v>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15</v>
      </c>
      <c r="P5" s="25">
        <f>F5/O5</f>
        <v>0.8666666666666667</v>
      </c>
    </row>
    <row r="6" spans="1:16" ht="12.75">
      <c r="A6" s="28" t="s">
        <v>78</v>
      </c>
      <c r="B6" s="4">
        <v>2513</v>
      </c>
      <c r="C6" s="8">
        <v>0</v>
      </c>
      <c r="D6" s="8">
        <v>0</v>
      </c>
      <c r="E6" s="8">
        <v>0</v>
      </c>
      <c r="F6" s="8">
        <v>1</v>
      </c>
      <c r="G6" s="13">
        <v>42</v>
      </c>
      <c r="H6" s="8">
        <v>1</v>
      </c>
      <c r="I6" s="8">
        <v>1</v>
      </c>
      <c r="J6" s="8">
        <v>2</v>
      </c>
      <c r="K6" s="8">
        <v>1</v>
      </c>
      <c r="L6" s="8">
        <v>1</v>
      </c>
      <c r="M6" s="8">
        <v>0</v>
      </c>
      <c r="N6" s="8">
        <v>0</v>
      </c>
      <c r="O6" s="10">
        <f t="shared" si="0"/>
        <v>49</v>
      </c>
      <c r="P6" s="25">
        <f>G6/O6</f>
        <v>0.8571428571428571</v>
      </c>
    </row>
    <row r="7" spans="1:16" ht="12.75">
      <c r="A7" s="28" t="s">
        <v>79</v>
      </c>
      <c r="B7" s="4">
        <v>2519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2</v>
      </c>
      <c r="N7" s="8">
        <v>0</v>
      </c>
      <c r="O7" s="10">
        <f t="shared" si="0"/>
        <v>3</v>
      </c>
      <c r="P7" s="25">
        <f>H7/O7</f>
        <v>0</v>
      </c>
    </row>
    <row r="8" spans="1:16" ht="12.75">
      <c r="A8" s="28" t="s">
        <v>80</v>
      </c>
      <c r="B8" s="4">
        <v>2521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13">
        <v>28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30</v>
      </c>
      <c r="P8" s="25">
        <f>I8/O8</f>
        <v>0.9333333333333333</v>
      </c>
    </row>
    <row r="9" spans="1:16" ht="12.75">
      <c r="A9" s="28" t="s">
        <v>81</v>
      </c>
      <c r="B9" s="4">
        <v>2603</v>
      </c>
      <c r="C9" s="8">
        <v>0</v>
      </c>
      <c r="D9" s="8">
        <v>0</v>
      </c>
      <c r="E9" s="8">
        <v>0</v>
      </c>
      <c r="F9" s="8">
        <v>1</v>
      </c>
      <c r="G9" s="8">
        <v>4</v>
      </c>
      <c r="H9" s="8">
        <v>0</v>
      </c>
      <c r="I9" s="8">
        <v>1</v>
      </c>
      <c r="J9" s="13">
        <v>5</v>
      </c>
      <c r="K9" s="8">
        <v>0</v>
      </c>
      <c r="L9" s="8">
        <v>1</v>
      </c>
      <c r="M9" s="8">
        <v>0</v>
      </c>
      <c r="N9" s="8">
        <v>0</v>
      </c>
      <c r="O9" s="10">
        <f t="shared" si="0"/>
        <v>12</v>
      </c>
      <c r="P9" s="25">
        <f>J9/O9</f>
        <v>0.4166666666666667</v>
      </c>
    </row>
    <row r="10" spans="1:16" ht="12.75">
      <c r="A10" s="28" t="s">
        <v>111</v>
      </c>
      <c r="B10" s="4">
        <v>2608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0</v>
      </c>
      <c r="P10" s="25" t="e">
        <f>K10/O10</f>
        <v>#DIV/0!</v>
      </c>
    </row>
    <row r="11" spans="1:16" s="1" customFormat="1" ht="12.75">
      <c r="A11" s="29" t="s">
        <v>83</v>
      </c>
      <c r="B11" s="4">
        <v>2615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8">
        <v>0</v>
      </c>
      <c r="N11" s="8">
        <v>0</v>
      </c>
      <c r="O11" s="11">
        <f t="shared" si="0"/>
        <v>3</v>
      </c>
      <c r="P11" s="25">
        <f>L11/O11</f>
        <v>1</v>
      </c>
    </row>
    <row r="12" spans="1:16" ht="12.75">
      <c r="A12" s="28" t="s">
        <v>84</v>
      </c>
      <c r="B12" s="4">
        <v>2807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3</v>
      </c>
      <c r="N12" s="8">
        <v>1</v>
      </c>
      <c r="O12" s="10">
        <f t="shared" si="0"/>
        <v>5</v>
      </c>
      <c r="P12" s="25">
        <f>M12/O12</f>
        <v>0.6</v>
      </c>
    </row>
    <row r="13" spans="1:16" ht="12.75">
      <c r="A13" s="28" t="s">
        <v>112</v>
      </c>
      <c r="B13" s="4">
        <v>3004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10">
        <f t="shared" si="0"/>
        <v>0</v>
      </c>
      <c r="P13" s="25" t="e">
        <f>N13/O13</f>
        <v>#DIV/0!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0</v>
      </c>
      <c r="D14" s="14">
        <f t="shared" si="1"/>
        <v>1</v>
      </c>
      <c r="E14" s="14">
        <f t="shared" si="1"/>
        <v>9</v>
      </c>
      <c r="F14" s="14">
        <f t="shared" si="1"/>
        <v>19</v>
      </c>
      <c r="G14" s="14">
        <f t="shared" si="1"/>
        <v>47</v>
      </c>
      <c r="H14" s="14">
        <f t="shared" si="1"/>
        <v>1</v>
      </c>
      <c r="I14" s="14">
        <f t="shared" si="1"/>
        <v>33</v>
      </c>
      <c r="J14" s="14">
        <f t="shared" si="1"/>
        <v>7</v>
      </c>
      <c r="K14" s="14">
        <f t="shared" si="1"/>
        <v>1</v>
      </c>
      <c r="L14" s="15">
        <f t="shared" si="1"/>
        <v>5</v>
      </c>
      <c r="M14" s="14">
        <f t="shared" si="1"/>
        <v>5</v>
      </c>
      <c r="N14" s="14">
        <f t="shared" si="1"/>
        <v>1</v>
      </c>
      <c r="O14" s="12"/>
    </row>
    <row r="15" spans="2:14" ht="39" customHeight="1" thickBot="1">
      <c r="B15" s="22" t="s">
        <v>6</v>
      </c>
      <c r="C15" s="23" t="e">
        <f>C2/C14</f>
        <v>#DIV/0!</v>
      </c>
      <c r="D15" s="23">
        <f>D3/D14</f>
        <v>0</v>
      </c>
      <c r="E15" s="23">
        <f>E4/E14</f>
        <v>1</v>
      </c>
      <c r="F15" s="23">
        <f>F5/F14</f>
        <v>0.6842105263157895</v>
      </c>
      <c r="G15" s="23">
        <f>G6/G14</f>
        <v>0.8936170212765957</v>
      </c>
      <c r="H15" s="23">
        <f>H7/H14</f>
        <v>0</v>
      </c>
      <c r="I15" s="23">
        <f>I8/I14</f>
        <v>0.8484848484848485</v>
      </c>
      <c r="J15" s="23">
        <f>J9/J14</f>
        <v>0.7142857142857143</v>
      </c>
      <c r="K15" s="23">
        <f>K10/K14</f>
        <v>0</v>
      </c>
      <c r="L15" s="23">
        <f>L11/L14</f>
        <v>0.6</v>
      </c>
      <c r="M15" s="23">
        <f>M12/M14</f>
        <v>0.6</v>
      </c>
      <c r="N15" s="23">
        <f>N13/N14</f>
        <v>0</v>
      </c>
    </row>
    <row r="16" spans="2:14" ht="12.75">
      <c r="B16" s="5" t="s">
        <v>2</v>
      </c>
      <c r="C16" s="16">
        <f>C2</f>
        <v>0</v>
      </c>
      <c r="D16" s="16">
        <f>D3</f>
        <v>0</v>
      </c>
      <c r="E16" s="16">
        <f>E4</f>
        <v>9</v>
      </c>
      <c r="F16" s="16">
        <f>F5</f>
        <v>13</v>
      </c>
      <c r="G16" s="16">
        <f>G6</f>
        <v>42</v>
      </c>
      <c r="H16" s="16">
        <f>H7</f>
        <v>0</v>
      </c>
      <c r="I16" s="16">
        <f>I8</f>
        <v>28</v>
      </c>
      <c r="J16" s="16">
        <f>J9</f>
        <v>5</v>
      </c>
      <c r="K16" s="16">
        <f>K10</f>
        <v>0</v>
      </c>
      <c r="L16" s="17">
        <f>L11</f>
        <v>3</v>
      </c>
      <c r="M16" s="16">
        <f>M12</f>
        <v>3</v>
      </c>
      <c r="N16" s="16">
        <f>N13</f>
        <v>0</v>
      </c>
    </row>
    <row r="17" spans="4:5" ht="13.5" thickBot="1">
      <c r="D17" s="18">
        <f>SUM(O2:O13)</f>
        <v>129</v>
      </c>
      <c r="E17" s="27" t="s">
        <v>0</v>
      </c>
    </row>
    <row r="18" spans="4:5" ht="13.5" thickBot="1">
      <c r="D18" s="20">
        <f>SUM(C16:N16)</f>
        <v>103</v>
      </c>
      <c r="E18" s="27" t="s">
        <v>1</v>
      </c>
    </row>
    <row r="20" spans="4:5" ht="12.75">
      <c r="D20" s="21">
        <f>D18/D17</f>
        <v>0.7984496124031008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1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6" width="8.7109375" style="9" customWidth="1"/>
  </cols>
  <sheetData>
    <row r="1" spans="1:26" ht="99" customHeight="1">
      <c r="A1" s="28" t="s">
        <v>10</v>
      </c>
      <c r="B1" s="4" t="s">
        <v>9</v>
      </c>
      <c r="C1" s="8">
        <v>1206</v>
      </c>
      <c r="D1" s="8">
        <v>1209</v>
      </c>
      <c r="E1" s="8">
        <v>1210</v>
      </c>
      <c r="F1" s="8">
        <v>1211</v>
      </c>
      <c r="G1" s="8">
        <v>1217</v>
      </c>
      <c r="H1" s="8">
        <v>1218</v>
      </c>
      <c r="I1" s="8">
        <v>1235</v>
      </c>
      <c r="J1" s="8">
        <v>1237</v>
      </c>
      <c r="K1" s="8">
        <v>2402</v>
      </c>
      <c r="L1" s="8">
        <v>2403</v>
      </c>
      <c r="M1" s="8">
        <v>2405</v>
      </c>
      <c r="N1" s="8">
        <v>2409</v>
      </c>
      <c r="O1" s="8">
        <v>2410</v>
      </c>
      <c r="P1" s="8">
        <v>2412</v>
      </c>
      <c r="Q1" s="8">
        <v>2413</v>
      </c>
      <c r="R1" s="8">
        <v>2415</v>
      </c>
      <c r="S1" s="8">
        <v>2418</v>
      </c>
      <c r="T1" s="8">
        <v>2421</v>
      </c>
      <c r="U1" s="8">
        <v>2422</v>
      </c>
      <c r="V1" s="8">
        <v>2503</v>
      </c>
      <c r="W1" s="8">
        <v>2504</v>
      </c>
      <c r="X1" s="8">
        <v>3133</v>
      </c>
      <c r="Y1" s="2" t="s">
        <v>3</v>
      </c>
      <c r="Z1" s="24" t="s">
        <v>8</v>
      </c>
    </row>
    <row r="2" spans="1:26" ht="12.75">
      <c r="A2" s="28" t="s">
        <v>11</v>
      </c>
      <c r="B2" s="4">
        <v>1206</v>
      </c>
      <c r="C2" s="13">
        <v>5</v>
      </c>
      <c r="D2" s="8">
        <v>0</v>
      </c>
      <c r="E2" s="8">
        <v>1</v>
      </c>
      <c r="F2" s="8">
        <v>0</v>
      </c>
      <c r="G2" s="8">
        <v>1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10">
        <f aca="true" t="shared" si="0" ref="Y2:Y23">SUM(C2:X2)</f>
        <v>8</v>
      </c>
      <c r="Z2" s="25">
        <f>C2/Y2</f>
        <v>0.625</v>
      </c>
    </row>
    <row r="3" spans="1:26" ht="12.75">
      <c r="A3" s="28" t="s">
        <v>12</v>
      </c>
      <c r="B3" s="4">
        <v>1209</v>
      </c>
      <c r="C3" s="8">
        <v>0</v>
      </c>
      <c r="D3" s="13">
        <v>0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10">
        <f t="shared" si="0"/>
        <v>1</v>
      </c>
      <c r="Z3" s="25">
        <f>D3/Y3</f>
        <v>0</v>
      </c>
    </row>
    <row r="4" spans="1:26" ht="12.75">
      <c r="A4" s="28" t="s">
        <v>13</v>
      </c>
      <c r="B4" s="4">
        <v>1210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10">
        <f t="shared" si="0"/>
        <v>0</v>
      </c>
      <c r="Z4" s="25" t="e">
        <f>E4/Y4</f>
        <v>#DIV/0!</v>
      </c>
    </row>
    <row r="5" spans="1:26" ht="12.75">
      <c r="A5" s="28" t="s">
        <v>14</v>
      </c>
      <c r="B5" s="4">
        <v>1211</v>
      </c>
      <c r="C5" s="8">
        <v>0</v>
      </c>
      <c r="D5" s="8">
        <v>0</v>
      </c>
      <c r="E5" s="8">
        <v>0</v>
      </c>
      <c r="F5" s="13">
        <v>2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10">
        <f t="shared" si="0"/>
        <v>3</v>
      </c>
      <c r="Z5" s="25">
        <f>F5/Y5</f>
        <v>0.6666666666666666</v>
      </c>
    </row>
    <row r="6" spans="1:26" ht="12.75">
      <c r="A6" s="28" t="s">
        <v>15</v>
      </c>
      <c r="B6" s="4">
        <v>1217</v>
      </c>
      <c r="C6" s="8">
        <v>0</v>
      </c>
      <c r="D6" s="8">
        <v>0</v>
      </c>
      <c r="E6" s="8">
        <v>0</v>
      </c>
      <c r="F6" s="8">
        <v>2</v>
      </c>
      <c r="G6" s="13">
        <v>28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10">
        <f t="shared" si="0"/>
        <v>30</v>
      </c>
      <c r="Z6" s="25">
        <f>G6/Y6</f>
        <v>0.9333333333333333</v>
      </c>
    </row>
    <row r="7" spans="1:26" ht="12.75">
      <c r="A7" s="28" t="s">
        <v>16</v>
      </c>
      <c r="B7" s="4">
        <v>1218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10">
        <f t="shared" si="0"/>
        <v>3</v>
      </c>
      <c r="Z7" s="25">
        <f>H7/Y7</f>
        <v>1</v>
      </c>
    </row>
    <row r="8" spans="1:26" ht="12.75">
      <c r="A8" s="28" t="s">
        <v>17</v>
      </c>
      <c r="B8" s="4">
        <v>1235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10">
        <f t="shared" si="0"/>
        <v>0</v>
      </c>
      <c r="Z8" s="25" t="e">
        <f>I8/Y8</f>
        <v>#DIV/0!</v>
      </c>
    </row>
    <row r="9" spans="1:26" ht="12.75">
      <c r="A9" s="28" t="s">
        <v>18</v>
      </c>
      <c r="B9" s="4">
        <v>1237</v>
      </c>
      <c r="C9" s="8">
        <v>0</v>
      </c>
      <c r="D9" s="8">
        <v>0</v>
      </c>
      <c r="E9" s="8">
        <v>1</v>
      </c>
      <c r="F9" s="8">
        <v>0</v>
      </c>
      <c r="G9" s="8">
        <v>2</v>
      </c>
      <c r="H9" s="8">
        <v>0</v>
      </c>
      <c r="I9" s="8">
        <v>0</v>
      </c>
      <c r="J9" s="13">
        <v>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10">
        <f t="shared" si="0"/>
        <v>12</v>
      </c>
      <c r="Z9" s="25">
        <f>J9/Y9</f>
        <v>0.75</v>
      </c>
    </row>
    <row r="10" spans="1:26" ht="12.75">
      <c r="A10" s="28" t="s">
        <v>19</v>
      </c>
      <c r="B10" s="4">
        <v>2402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8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10">
        <f t="shared" si="0"/>
        <v>9</v>
      </c>
      <c r="Z10" s="25">
        <f>K10/Y10</f>
        <v>0.8888888888888888</v>
      </c>
    </row>
    <row r="11" spans="1:26" s="1" customFormat="1" ht="12.75">
      <c r="A11" s="29" t="s">
        <v>20</v>
      </c>
      <c r="B11" s="4">
        <v>2403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11">
        <f t="shared" si="0"/>
        <v>1</v>
      </c>
      <c r="Z11" s="25">
        <f>L11/Y11</f>
        <v>1</v>
      </c>
    </row>
    <row r="12" spans="1:26" ht="12.75">
      <c r="A12" s="28" t="s">
        <v>21</v>
      </c>
      <c r="B12" s="4">
        <v>2405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10">
        <f t="shared" si="0"/>
        <v>2</v>
      </c>
      <c r="Z12" s="25">
        <f>M12/Y12</f>
        <v>1</v>
      </c>
    </row>
    <row r="13" spans="1:26" ht="12.75">
      <c r="A13" s="28" t="s">
        <v>22</v>
      </c>
      <c r="B13" s="4">
        <v>2409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10">
        <f t="shared" si="0"/>
        <v>3</v>
      </c>
      <c r="Z13" s="25">
        <f>N13/Y13</f>
        <v>0.3333333333333333</v>
      </c>
    </row>
    <row r="14" spans="1:26" ht="12.75">
      <c r="A14" s="28" t="s">
        <v>23</v>
      </c>
      <c r="B14" s="4">
        <v>2410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10">
        <f t="shared" si="0"/>
        <v>2</v>
      </c>
      <c r="Z14" s="25">
        <f>O14/Y14</f>
        <v>0.5</v>
      </c>
    </row>
    <row r="15" spans="1:26" ht="12.75">
      <c r="A15" s="28" t="s">
        <v>24</v>
      </c>
      <c r="B15" s="4">
        <v>2412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10">
        <f t="shared" si="0"/>
        <v>0</v>
      </c>
      <c r="Z15" s="25" t="e">
        <f>P15/Y15</f>
        <v>#DIV/0!</v>
      </c>
    </row>
    <row r="16" spans="1:26" ht="12.75">
      <c r="A16" s="28" t="s">
        <v>25</v>
      </c>
      <c r="B16" s="4">
        <v>2413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  <c r="P16" s="8">
        <v>0</v>
      </c>
      <c r="Q16" s="13">
        <v>5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10">
        <f t="shared" si="0"/>
        <v>8</v>
      </c>
      <c r="Z16" s="25">
        <f>Q16/Y16</f>
        <v>0.625</v>
      </c>
    </row>
    <row r="17" spans="1:26" ht="12.75">
      <c r="A17" s="28" t="s">
        <v>26</v>
      </c>
      <c r="B17" s="4">
        <v>2415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10">
        <f t="shared" si="0"/>
        <v>4</v>
      </c>
      <c r="Z17" s="25">
        <f>R17/Y17</f>
        <v>1</v>
      </c>
    </row>
    <row r="18" spans="1:26" ht="12.75">
      <c r="A18" s="28" t="s">
        <v>27</v>
      </c>
      <c r="B18" s="4">
        <v>2418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10">
        <f t="shared" si="0"/>
        <v>0</v>
      </c>
      <c r="Z18" s="25" t="e">
        <f>S18/Y18</f>
        <v>#DIV/0!</v>
      </c>
    </row>
    <row r="19" spans="1:26" ht="12.75">
      <c r="A19" s="28" t="s">
        <v>28</v>
      </c>
      <c r="B19" s="4">
        <v>2421</v>
      </c>
      <c r="C19" s="8">
        <v>0</v>
      </c>
      <c r="D19" s="8">
        <v>0</v>
      </c>
      <c r="E19" s="8">
        <v>0</v>
      </c>
      <c r="F19" s="8">
        <v>1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1</v>
      </c>
      <c r="X19" s="8">
        <v>0</v>
      </c>
      <c r="Y19" s="10">
        <f t="shared" si="0"/>
        <v>3</v>
      </c>
      <c r="Z19" s="25">
        <f>T19/Y19</f>
        <v>0</v>
      </c>
    </row>
    <row r="20" spans="1:26" ht="12.75">
      <c r="A20" s="28" t="s">
        <v>29</v>
      </c>
      <c r="B20" s="4">
        <v>2422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10">
        <f t="shared" si="0"/>
        <v>2</v>
      </c>
      <c r="Z20" s="25">
        <f>U20/Y20</f>
        <v>0</v>
      </c>
    </row>
    <row r="21" spans="1:26" ht="12.75">
      <c r="A21" s="28" t="s">
        <v>30</v>
      </c>
      <c r="B21" s="4">
        <v>2503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1</v>
      </c>
      <c r="X21" s="8">
        <v>0</v>
      </c>
      <c r="Y21" s="10">
        <f t="shared" si="0"/>
        <v>1</v>
      </c>
      <c r="Z21" s="25">
        <f>V21/Y21</f>
        <v>0</v>
      </c>
    </row>
    <row r="22" spans="1:26" ht="12.75">
      <c r="A22" s="28" t="s">
        <v>31</v>
      </c>
      <c r="B22" s="4">
        <v>2504</v>
      </c>
      <c r="C22" s="8">
        <v>0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1</v>
      </c>
      <c r="J22" s="8">
        <v>0</v>
      </c>
      <c r="K22" s="8">
        <v>0</v>
      </c>
      <c r="L22" s="8">
        <v>1</v>
      </c>
      <c r="M22" s="8">
        <v>1</v>
      </c>
      <c r="N22" s="8">
        <v>0</v>
      </c>
      <c r="O22" s="8">
        <v>0</v>
      </c>
      <c r="P22" s="8">
        <v>1</v>
      </c>
      <c r="Q22" s="8">
        <v>1</v>
      </c>
      <c r="R22" s="8">
        <v>1</v>
      </c>
      <c r="S22" s="8">
        <v>1</v>
      </c>
      <c r="T22" s="8">
        <v>0</v>
      </c>
      <c r="U22" s="8">
        <v>0</v>
      </c>
      <c r="V22" s="8">
        <v>0</v>
      </c>
      <c r="W22" s="13">
        <v>28</v>
      </c>
      <c r="X22" s="8">
        <v>0</v>
      </c>
      <c r="Y22" s="10">
        <f t="shared" si="0"/>
        <v>36</v>
      </c>
      <c r="Z22" s="25">
        <f>W22/Y22</f>
        <v>0.7777777777777778</v>
      </c>
    </row>
    <row r="23" spans="1:26" ht="12.75">
      <c r="A23" s="28" t="s">
        <v>32</v>
      </c>
      <c r="B23" s="4">
        <v>3133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10">
        <f t="shared" si="0"/>
        <v>0</v>
      </c>
      <c r="Z23" s="25" t="e">
        <f>X23/Y23</f>
        <v>#DIV/0!</v>
      </c>
    </row>
    <row r="24" spans="1:25" ht="39" customHeight="1" thickBot="1">
      <c r="A24" s="28"/>
      <c r="B24" s="3" t="s">
        <v>4</v>
      </c>
      <c r="C24" s="14">
        <f aca="true" t="shared" si="1" ref="C24:X24">SUM(C2:C23)</f>
        <v>5</v>
      </c>
      <c r="D24" s="14">
        <f t="shared" si="1"/>
        <v>0</v>
      </c>
      <c r="E24" s="14">
        <f t="shared" si="1"/>
        <v>3</v>
      </c>
      <c r="F24" s="14">
        <f t="shared" si="1"/>
        <v>5</v>
      </c>
      <c r="G24" s="14">
        <f t="shared" si="1"/>
        <v>33</v>
      </c>
      <c r="H24" s="14">
        <f t="shared" si="1"/>
        <v>4</v>
      </c>
      <c r="I24" s="14">
        <f t="shared" si="1"/>
        <v>1</v>
      </c>
      <c r="J24" s="14">
        <f t="shared" si="1"/>
        <v>10</v>
      </c>
      <c r="K24" s="14">
        <f t="shared" si="1"/>
        <v>9</v>
      </c>
      <c r="L24" s="15">
        <f t="shared" si="1"/>
        <v>3</v>
      </c>
      <c r="M24" s="14">
        <f t="shared" si="1"/>
        <v>3</v>
      </c>
      <c r="N24" s="14">
        <f t="shared" si="1"/>
        <v>4</v>
      </c>
      <c r="O24" s="14">
        <f t="shared" si="1"/>
        <v>1</v>
      </c>
      <c r="P24" s="14">
        <f t="shared" si="1"/>
        <v>1</v>
      </c>
      <c r="Q24" s="14">
        <f t="shared" si="1"/>
        <v>7</v>
      </c>
      <c r="R24" s="14">
        <f t="shared" si="1"/>
        <v>6</v>
      </c>
      <c r="S24" s="14">
        <f t="shared" si="1"/>
        <v>1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31</v>
      </c>
      <c r="X24" s="14">
        <f t="shared" si="1"/>
        <v>1</v>
      </c>
      <c r="Y24" s="12"/>
    </row>
    <row r="25" spans="2:24" ht="39" customHeight="1" thickBot="1">
      <c r="B25" s="22" t="s">
        <v>6</v>
      </c>
      <c r="C25" s="23">
        <f>C2/C24</f>
        <v>1</v>
      </c>
      <c r="D25" s="23" t="e">
        <f>D3/D24</f>
        <v>#DIV/0!</v>
      </c>
      <c r="E25" s="23">
        <f>E4/E24</f>
        <v>0</v>
      </c>
      <c r="F25" s="23">
        <f>F5/F24</f>
        <v>0.4</v>
      </c>
      <c r="G25" s="23">
        <f>G6/G24</f>
        <v>0.8484848484848485</v>
      </c>
      <c r="H25" s="23">
        <f>H7/H24</f>
        <v>0.75</v>
      </c>
      <c r="I25" s="23">
        <f>I8/I24</f>
        <v>0</v>
      </c>
      <c r="J25" s="23">
        <f>J9/J24</f>
        <v>0.9</v>
      </c>
      <c r="K25" s="23">
        <f>K10/K24</f>
        <v>0.8888888888888888</v>
      </c>
      <c r="L25" s="23">
        <f>L11/L24</f>
        <v>0.3333333333333333</v>
      </c>
      <c r="M25" s="23">
        <f>M12/M24</f>
        <v>0.6666666666666666</v>
      </c>
      <c r="N25" s="23">
        <f>N13/N24</f>
        <v>0.25</v>
      </c>
      <c r="O25" s="23">
        <f>O14/O24</f>
        <v>1</v>
      </c>
      <c r="P25" s="23">
        <f>P15/P24</f>
        <v>0</v>
      </c>
      <c r="Q25" s="23">
        <f>Q16/Q24</f>
        <v>0.7142857142857143</v>
      </c>
      <c r="R25" s="23">
        <f>R17/R24</f>
        <v>0.6666666666666666</v>
      </c>
      <c r="S25" s="23">
        <f>S18/S24</f>
        <v>0</v>
      </c>
      <c r="T25" s="23" t="e">
        <f>T19/T24</f>
        <v>#DIV/0!</v>
      </c>
      <c r="U25" s="23" t="e">
        <f>U20/U24</f>
        <v>#DIV/0!</v>
      </c>
      <c r="V25" s="23" t="e">
        <f>V21/V24</f>
        <v>#DIV/0!</v>
      </c>
      <c r="W25" s="23">
        <f>W22/W24</f>
        <v>0.9032258064516129</v>
      </c>
      <c r="X25" s="23">
        <f>X23/X24</f>
        <v>0</v>
      </c>
    </row>
    <row r="26" spans="2:24" ht="12.75">
      <c r="B26" s="5" t="s">
        <v>2</v>
      </c>
      <c r="C26" s="16">
        <f>C2</f>
        <v>5</v>
      </c>
      <c r="D26" s="16">
        <f>D3</f>
        <v>0</v>
      </c>
      <c r="E26" s="16">
        <f>E4</f>
        <v>0</v>
      </c>
      <c r="F26" s="16">
        <f>F5</f>
        <v>2</v>
      </c>
      <c r="G26" s="16">
        <f>G6</f>
        <v>28</v>
      </c>
      <c r="H26" s="16">
        <f>H7</f>
        <v>3</v>
      </c>
      <c r="I26" s="16">
        <f>I8</f>
        <v>0</v>
      </c>
      <c r="J26" s="16">
        <f>J9</f>
        <v>9</v>
      </c>
      <c r="K26" s="16">
        <f>K10</f>
        <v>8</v>
      </c>
      <c r="L26" s="17">
        <f>L11</f>
        <v>1</v>
      </c>
      <c r="M26" s="16">
        <f>M12</f>
        <v>2</v>
      </c>
      <c r="N26" s="16">
        <f>N13</f>
        <v>1</v>
      </c>
      <c r="O26" s="16">
        <f>O14</f>
        <v>1</v>
      </c>
      <c r="P26" s="16">
        <f>P15</f>
        <v>0</v>
      </c>
      <c r="Q26" s="16">
        <f>Q16</f>
        <v>5</v>
      </c>
      <c r="R26" s="16">
        <f>R17</f>
        <v>4</v>
      </c>
      <c r="S26" s="16">
        <f>S18</f>
        <v>0</v>
      </c>
      <c r="T26" s="16">
        <f>T19</f>
        <v>0</v>
      </c>
      <c r="U26" s="16">
        <f>U20</f>
        <v>0</v>
      </c>
      <c r="V26" s="16">
        <f>V21</f>
        <v>0</v>
      </c>
      <c r="W26" s="16">
        <f>W22</f>
        <v>28</v>
      </c>
      <c r="X26" s="16">
        <f>X23</f>
        <v>0</v>
      </c>
    </row>
    <row r="27" spans="4:5" ht="13.5" thickBot="1">
      <c r="D27" s="18">
        <f>SUM(Y2:Y23)</f>
        <v>128</v>
      </c>
      <c r="E27" s="27" t="s">
        <v>0</v>
      </c>
    </row>
    <row r="28" spans="4:5" ht="13.5" thickBot="1">
      <c r="D28" s="20">
        <f>SUM(C26:X26)</f>
        <v>97</v>
      </c>
      <c r="E28" s="27" t="s">
        <v>1</v>
      </c>
    </row>
    <row r="30" spans="4:5" ht="12.75">
      <c r="D30" s="21">
        <f>D28/D27</f>
        <v>0.7578125</v>
      </c>
      <c r="E30" s="26" t="s">
        <v>7</v>
      </c>
    </row>
    <row r="32" ht="12.75">
      <c r="B3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33</v>
      </c>
      <c r="B1" s="4" t="s">
        <v>5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221</v>
      </c>
      <c r="I1" s="8">
        <v>222</v>
      </c>
      <c r="J1" s="8">
        <v>240</v>
      </c>
      <c r="K1" s="8">
        <v>241</v>
      </c>
      <c r="L1" s="8">
        <v>243</v>
      </c>
      <c r="M1" s="8">
        <v>260</v>
      </c>
      <c r="N1" s="8">
        <v>333</v>
      </c>
      <c r="O1" s="2" t="s">
        <v>3</v>
      </c>
      <c r="P1" s="24" t="s">
        <v>8</v>
      </c>
      <c r="Q1"/>
      <c r="R1"/>
    </row>
    <row r="2" spans="1:18" ht="12.75">
      <c r="A2" s="28" t="s">
        <v>34</v>
      </c>
      <c r="B2" s="4">
        <v>111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0</v>
      </c>
      <c r="P2" s="25" t="e">
        <f>C2/O2</f>
        <v>#DIV/0!</v>
      </c>
      <c r="Q2"/>
      <c r="R2"/>
    </row>
    <row r="3" spans="1:18" ht="12.75">
      <c r="A3" s="28" t="s">
        <v>35</v>
      </c>
      <c r="B3" s="4">
        <v>113</v>
      </c>
      <c r="C3" s="8">
        <v>1</v>
      </c>
      <c r="D3" s="13">
        <v>9</v>
      </c>
      <c r="E3" s="8">
        <v>0</v>
      </c>
      <c r="F3" s="8">
        <v>0</v>
      </c>
      <c r="G3" s="8">
        <v>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12</v>
      </c>
      <c r="P3" s="25">
        <f>D3/O3</f>
        <v>0.75</v>
      </c>
      <c r="Q3"/>
      <c r="R3"/>
    </row>
    <row r="4" spans="1:18" ht="12.75">
      <c r="A4" s="28" t="s">
        <v>36</v>
      </c>
      <c r="B4" s="4">
        <v>117</v>
      </c>
      <c r="C4" s="8">
        <v>1</v>
      </c>
      <c r="D4" s="8">
        <v>1</v>
      </c>
      <c r="E4" s="13">
        <v>7</v>
      </c>
      <c r="F4" s="8">
        <v>1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11</v>
      </c>
      <c r="P4" s="25">
        <f>E4/O4</f>
        <v>0.6363636363636364</v>
      </c>
      <c r="Q4"/>
      <c r="R4"/>
    </row>
    <row r="5" spans="1:18" ht="12.75">
      <c r="A5" s="28" t="s">
        <v>37</v>
      </c>
      <c r="B5" s="4">
        <v>119</v>
      </c>
      <c r="C5" s="8">
        <v>1</v>
      </c>
      <c r="D5" s="8">
        <v>0</v>
      </c>
      <c r="E5" s="8">
        <v>0</v>
      </c>
      <c r="F5" s="13">
        <v>3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4</v>
      </c>
      <c r="P5" s="25">
        <f>F5/O5</f>
        <v>0.75</v>
      </c>
      <c r="Q5"/>
      <c r="R5"/>
    </row>
    <row r="6" spans="1:18" ht="12.75">
      <c r="A6" s="28" t="s">
        <v>38</v>
      </c>
      <c r="B6" s="4">
        <v>120</v>
      </c>
      <c r="C6" s="8">
        <v>0</v>
      </c>
      <c r="D6" s="8">
        <v>0</v>
      </c>
      <c r="E6" s="8">
        <v>2</v>
      </c>
      <c r="F6" s="8">
        <v>0</v>
      </c>
      <c r="G6" s="13">
        <v>28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0">
        <f t="shared" si="0"/>
        <v>30</v>
      </c>
      <c r="P6" s="25">
        <f>G6/O6</f>
        <v>0.9333333333333333</v>
      </c>
      <c r="Q6"/>
      <c r="R6"/>
    </row>
    <row r="7" spans="1:18" ht="12.75">
      <c r="A7" s="28" t="s">
        <v>39</v>
      </c>
      <c r="B7" s="4">
        <v>221</v>
      </c>
      <c r="C7" s="8">
        <v>0</v>
      </c>
      <c r="D7" s="8">
        <v>0</v>
      </c>
      <c r="E7" s="8">
        <v>1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10">
        <f t="shared" si="0"/>
        <v>3</v>
      </c>
      <c r="P7" s="25">
        <f>H7/O7</f>
        <v>0</v>
      </c>
      <c r="Q7"/>
      <c r="R7"/>
    </row>
    <row r="8" spans="1:18" ht="12.75">
      <c r="A8" s="28" t="s">
        <v>40</v>
      </c>
      <c r="B8" s="4">
        <v>222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11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12</v>
      </c>
      <c r="P8" s="25">
        <f>I8/O8</f>
        <v>0.9166666666666666</v>
      </c>
      <c r="Q8"/>
      <c r="R8"/>
    </row>
    <row r="9" spans="1:16" s="1" customFormat="1" ht="12.75">
      <c r="A9" s="29" t="s">
        <v>41</v>
      </c>
      <c r="B9" s="4">
        <v>240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10</v>
      </c>
      <c r="K9" s="8">
        <v>2</v>
      </c>
      <c r="L9" s="8">
        <v>0</v>
      </c>
      <c r="M9" s="8">
        <v>0</v>
      </c>
      <c r="N9" s="8">
        <v>0</v>
      </c>
      <c r="O9" s="11">
        <f t="shared" si="0"/>
        <v>13</v>
      </c>
      <c r="P9" s="25">
        <f>J9/O9</f>
        <v>0.7692307692307693</v>
      </c>
    </row>
    <row r="10" spans="1:18" ht="12.75">
      <c r="A10" s="28" t="s">
        <v>42</v>
      </c>
      <c r="B10" s="4">
        <v>241</v>
      </c>
      <c r="C10" s="8">
        <v>0</v>
      </c>
      <c r="D10" s="8">
        <v>0</v>
      </c>
      <c r="E10" s="8">
        <v>0</v>
      </c>
      <c r="F10" s="8">
        <v>0</v>
      </c>
      <c r="G10" s="8">
        <v>2</v>
      </c>
      <c r="H10" s="8">
        <v>1</v>
      </c>
      <c r="I10" s="8">
        <v>2</v>
      </c>
      <c r="J10" s="8">
        <v>2</v>
      </c>
      <c r="K10" s="13">
        <v>29</v>
      </c>
      <c r="L10" s="8">
        <v>0</v>
      </c>
      <c r="M10" s="8">
        <v>0</v>
      </c>
      <c r="N10" s="8">
        <v>0</v>
      </c>
      <c r="O10" s="10">
        <f t="shared" si="0"/>
        <v>36</v>
      </c>
      <c r="P10" s="25">
        <f>K10/O10</f>
        <v>0.8055555555555556</v>
      </c>
      <c r="Q10"/>
      <c r="R10"/>
    </row>
    <row r="11" spans="1:18" ht="12.75">
      <c r="A11" s="28" t="s">
        <v>43</v>
      </c>
      <c r="B11" s="4">
        <v>243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2</v>
      </c>
      <c r="N11" s="8">
        <v>0</v>
      </c>
      <c r="O11" s="10">
        <f t="shared" si="0"/>
        <v>2</v>
      </c>
      <c r="P11" s="25">
        <f>L11/O11</f>
        <v>0</v>
      </c>
      <c r="Q11"/>
      <c r="R11"/>
    </row>
    <row r="12" spans="1:18" ht="12.75">
      <c r="A12" s="28" t="s">
        <v>44</v>
      </c>
      <c r="B12" s="4">
        <v>260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3</v>
      </c>
      <c r="N12" s="8">
        <v>1</v>
      </c>
      <c r="O12" s="10">
        <f t="shared" si="0"/>
        <v>5</v>
      </c>
      <c r="P12" s="25">
        <f>M12/O12</f>
        <v>0.6</v>
      </c>
      <c r="Q12"/>
      <c r="R12"/>
    </row>
    <row r="13" spans="1:18" ht="12.75">
      <c r="A13" s="28" t="s">
        <v>45</v>
      </c>
      <c r="B13" s="4">
        <v>333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10">
        <f t="shared" si="0"/>
        <v>0</v>
      </c>
      <c r="P13" s="25" t="e">
        <f>N13/O13</f>
        <v>#DIV/0!</v>
      </c>
      <c r="Q13"/>
      <c r="R13"/>
    </row>
    <row r="14" spans="1:18" ht="39" customHeight="1" thickBot="1">
      <c r="A14" s="28"/>
      <c r="B14" s="3" t="s">
        <v>4</v>
      </c>
      <c r="C14" s="14">
        <f aca="true" t="shared" si="1" ref="C14:N14">SUM(C2:C13)</f>
        <v>3</v>
      </c>
      <c r="D14" s="14">
        <f t="shared" si="1"/>
        <v>10</v>
      </c>
      <c r="E14" s="14">
        <f t="shared" si="1"/>
        <v>10</v>
      </c>
      <c r="F14" s="14">
        <f t="shared" si="1"/>
        <v>4</v>
      </c>
      <c r="G14" s="14">
        <f t="shared" si="1"/>
        <v>34</v>
      </c>
      <c r="H14" s="14">
        <f t="shared" si="1"/>
        <v>1</v>
      </c>
      <c r="I14" s="14">
        <f t="shared" si="1"/>
        <v>15</v>
      </c>
      <c r="J14" s="15">
        <f t="shared" si="1"/>
        <v>13</v>
      </c>
      <c r="K14" s="14">
        <f t="shared" si="1"/>
        <v>32</v>
      </c>
      <c r="L14" s="14">
        <f t="shared" si="1"/>
        <v>0</v>
      </c>
      <c r="M14" s="14">
        <f t="shared" si="1"/>
        <v>5</v>
      </c>
      <c r="N14" s="14">
        <f t="shared" si="1"/>
        <v>1</v>
      </c>
      <c r="O14" s="12"/>
      <c r="Q14"/>
      <c r="R14"/>
    </row>
    <row r="15" spans="2:18" ht="39" customHeight="1" thickBot="1">
      <c r="B15" s="22" t="s">
        <v>6</v>
      </c>
      <c r="C15" s="23">
        <f>C2/C14</f>
        <v>0</v>
      </c>
      <c r="D15" s="23">
        <f>D3/D14</f>
        <v>0.9</v>
      </c>
      <c r="E15" s="23">
        <f>E4/E14</f>
        <v>0.7</v>
      </c>
      <c r="F15" s="23">
        <f>F5/F14</f>
        <v>0.75</v>
      </c>
      <c r="G15" s="23">
        <f>G6/G14</f>
        <v>0.8235294117647058</v>
      </c>
      <c r="H15" s="23">
        <f>H7/H14</f>
        <v>0</v>
      </c>
      <c r="I15" s="23">
        <f>I8/I14</f>
        <v>0.7333333333333333</v>
      </c>
      <c r="J15" s="23">
        <f>J9/J14</f>
        <v>0.7692307692307693</v>
      </c>
      <c r="K15" s="23">
        <f>K10/K14</f>
        <v>0.90625</v>
      </c>
      <c r="L15" s="23" t="e">
        <f>L11/L14</f>
        <v>#DIV/0!</v>
      </c>
      <c r="M15" s="23">
        <f>M12/M14</f>
        <v>0.6</v>
      </c>
      <c r="N15" s="23">
        <f>N13/N14</f>
        <v>0</v>
      </c>
      <c r="Q15"/>
      <c r="R15"/>
    </row>
    <row r="16" spans="2:18" ht="12.75">
      <c r="B16" s="5" t="s">
        <v>2</v>
      </c>
      <c r="C16" s="16">
        <f>C2</f>
        <v>0</v>
      </c>
      <c r="D16" s="16">
        <f>D3</f>
        <v>9</v>
      </c>
      <c r="E16" s="16">
        <f>E4</f>
        <v>7</v>
      </c>
      <c r="F16" s="16">
        <f>F5</f>
        <v>3</v>
      </c>
      <c r="G16" s="16">
        <f>G6</f>
        <v>28</v>
      </c>
      <c r="H16" s="16">
        <f>H7</f>
        <v>0</v>
      </c>
      <c r="I16" s="16">
        <f>I8</f>
        <v>11</v>
      </c>
      <c r="J16" s="17">
        <f>J9</f>
        <v>10</v>
      </c>
      <c r="K16" s="16">
        <f>K10</f>
        <v>29</v>
      </c>
      <c r="L16" s="16">
        <f>L11</f>
        <v>0</v>
      </c>
      <c r="M16" s="16">
        <f>M12</f>
        <v>3</v>
      </c>
      <c r="N16" s="16">
        <f>N13</f>
        <v>0</v>
      </c>
      <c r="Q16"/>
      <c r="R16"/>
    </row>
    <row r="17" spans="4:5" ht="13.5" thickBot="1">
      <c r="D17" s="18">
        <f>SUM(O2:O13)</f>
        <v>128</v>
      </c>
      <c r="E17" s="27" t="s">
        <v>0</v>
      </c>
    </row>
    <row r="18" spans="4:5" ht="13.5" thickBot="1">
      <c r="D18" s="20">
        <f>SUM(C16:N16)</f>
        <v>100</v>
      </c>
      <c r="E18" s="27" t="s">
        <v>1</v>
      </c>
    </row>
    <row r="20" spans="4:5" ht="12.75">
      <c r="D20" s="21">
        <f>D18/D17</f>
        <v>0.78125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9" width="8.7109375" style="9" customWidth="1"/>
  </cols>
  <sheetData>
    <row r="1" spans="1:9" ht="99" customHeight="1">
      <c r="A1" s="28" t="s">
        <v>105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2" t="s">
        <v>3</v>
      </c>
      <c r="I1" s="24" t="s">
        <v>8</v>
      </c>
    </row>
    <row r="2" spans="1:9" ht="12.75">
      <c r="A2" s="28" t="s">
        <v>106</v>
      </c>
      <c r="B2" s="4">
        <v>20</v>
      </c>
      <c r="C2" s="13">
        <v>89</v>
      </c>
      <c r="D2" s="8">
        <v>0</v>
      </c>
      <c r="E2" s="8">
        <v>0</v>
      </c>
      <c r="F2" s="8">
        <v>3</v>
      </c>
      <c r="G2" s="8">
        <v>1</v>
      </c>
      <c r="H2" s="10">
        <f>SUM(C2:G2)</f>
        <v>93</v>
      </c>
      <c r="I2" s="25">
        <f>C2/H2</f>
        <v>0.956989247311828</v>
      </c>
    </row>
    <row r="3" spans="1:9" ht="12.75">
      <c r="A3" s="28" t="s">
        <v>75</v>
      </c>
      <c r="B3" s="4">
        <v>30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10">
        <f>SUM(C3:G3)</f>
        <v>0</v>
      </c>
      <c r="I3" s="25" t="e">
        <f>D3/H3</f>
        <v>#DIV/0!</v>
      </c>
    </row>
    <row r="4" spans="1:9" ht="12.75">
      <c r="A4" s="28" t="s">
        <v>107</v>
      </c>
      <c r="B4" s="4">
        <v>40</v>
      </c>
      <c r="C4" s="8">
        <v>0</v>
      </c>
      <c r="D4" s="8">
        <v>1</v>
      </c>
      <c r="E4" s="13">
        <v>5</v>
      </c>
      <c r="F4" s="8">
        <v>0</v>
      </c>
      <c r="G4" s="8">
        <v>1</v>
      </c>
      <c r="H4" s="10">
        <f>SUM(C4:G4)</f>
        <v>7</v>
      </c>
      <c r="I4" s="25">
        <f>E4/H4</f>
        <v>0.7142857142857143</v>
      </c>
    </row>
    <row r="5" spans="1:9" ht="12.75">
      <c r="A5" s="28" t="s">
        <v>108</v>
      </c>
      <c r="B5" s="4">
        <v>50</v>
      </c>
      <c r="C5" s="8">
        <v>5</v>
      </c>
      <c r="D5" s="8">
        <v>0</v>
      </c>
      <c r="E5" s="8">
        <v>0</v>
      </c>
      <c r="F5" s="13">
        <v>23</v>
      </c>
      <c r="G5" s="8">
        <v>0</v>
      </c>
      <c r="H5" s="10">
        <f>SUM(C5:G5)</f>
        <v>28</v>
      </c>
      <c r="I5" s="25">
        <f>F5/H5</f>
        <v>0.8214285714285714</v>
      </c>
    </row>
    <row r="6" spans="1:9" ht="12.75">
      <c r="A6" s="28" t="s">
        <v>109</v>
      </c>
      <c r="B6" s="4">
        <v>60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10">
        <f>SUM(C6:G6)</f>
        <v>0</v>
      </c>
      <c r="I6" s="25" t="e">
        <f>G6/H6</f>
        <v>#DIV/0!</v>
      </c>
    </row>
    <row r="7" spans="1:8" ht="39" customHeight="1" thickBot="1">
      <c r="A7" s="28"/>
      <c r="B7" s="3" t="s">
        <v>4</v>
      </c>
      <c r="C7" s="14">
        <f>SUM(C2:C6)</f>
        <v>94</v>
      </c>
      <c r="D7" s="14">
        <f>SUM(D2:D6)</f>
        <v>1</v>
      </c>
      <c r="E7" s="14">
        <f>SUM(E2:E6)</f>
        <v>5</v>
      </c>
      <c r="F7" s="14">
        <f>SUM(F2:F6)</f>
        <v>26</v>
      </c>
      <c r="G7" s="14">
        <f>SUM(G2:G6)</f>
        <v>2</v>
      </c>
      <c r="H7" s="12"/>
    </row>
    <row r="8" spans="2:7" ht="39" customHeight="1" thickBot="1">
      <c r="B8" s="22" t="s">
        <v>6</v>
      </c>
      <c r="C8" s="23">
        <f>C2/C7</f>
        <v>0.9468085106382979</v>
      </c>
      <c r="D8" s="23">
        <f>D3/D7</f>
        <v>0</v>
      </c>
      <c r="E8" s="23">
        <f>E4/E7</f>
        <v>1</v>
      </c>
      <c r="F8" s="23">
        <f>F5/F7</f>
        <v>0.8846153846153846</v>
      </c>
      <c r="G8" s="23">
        <f>G6/G7</f>
        <v>0</v>
      </c>
    </row>
    <row r="9" spans="2:7" ht="12.75">
      <c r="B9" s="5" t="s">
        <v>2</v>
      </c>
      <c r="C9" s="16">
        <f>C2</f>
        <v>89</v>
      </c>
      <c r="D9" s="16">
        <f>D3</f>
        <v>0</v>
      </c>
      <c r="E9" s="16">
        <f>E4</f>
        <v>5</v>
      </c>
      <c r="F9" s="16">
        <f>F5</f>
        <v>23</v>
      </c>
      <c r="G9" s="16">
        <f>G6</f>
        <v>0</v>
      </c>
    </row>
    <row r="10" spans="4:5" ht="13.5" thickBot="1">
      <c r="D10" s="18">
        <f>SUM(H2:H6)</f>
        <v>128</v>
      </c>
      <c r="E10" s="27" t="s">
        <v>0</v>
      </c>
    </row>
    <row r="11" spans="4:5" ht="13.5" thickBot="1">
      <c r="D11" s="20">
        <f>SUM(C9:G9)</f>
        <v>117</v>
      </c>
      <c r="E11" s="27" t="s">
        <v>1</v>
      </c>
    </row>
    <row r="13" spans="4:5" ht="12.75">
      <c r="D13" s="21">
        <f>D11/D10</f>
        <v>0.9140625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85</v>
      </c>
      <c r="B1" s="4" t="s">
        <v>9</v>
      </c>
      <c r="C1" s="8">
        <v>31</v>
      </c>
      <c r="D1" s="8">
        <v>1011</v>
      </c>
      <c r="E1" s="8">
        <v>1012</v>
      </c>
      <c r="F1" s="8">
        <v>1016</v>
      </c>
      <c r="G1" s="8">
        <v>1019</v>
      </c>
      <c r="H1" s="8">
        <v>1020</v>
      </c>
      <c r="I1" s="8">
        <v>1050</v>
      </c>
      <c r="J1" s="8">
        <v>1051</v>
      </c>
      <c r="K1" s="8">
        <v>1052</v>
      </c>
      <c r="L1" s="8">
        <v>1054</v>
      </c>
      <c r="M1" s="8">
        <v>1055</v>
      </c>
      <c r="N1" s="8">
        <v>1056</v>
      </c>
      <c r="O1" s="8">
        <v>1061</v>
      </c>
      <c r="P1" s="8">
        <v>1062</v>
      </c>
      <c r="Q1" s="8">
        <v>1064</v>
      </c>
      <c r="R1" s="8">
        <v>1081</v>
      </c>
      <c r="S1" s="8">
        <v>1086</v>
      </c>
      <c r="T1" s="8">
        <v>1102</v>
      </c>
      <c r="U1" s="8">
        <v>1107</v>
      </c>
      <c r="V1" s="8">
        <v>1117</v>
      </c>
      <c r="W1" s="8">
        <v>1126</v>
      </c>
      <c r="X1" s="8">
        <v>1145</v>
      </c>
      <c r="Y1" s="8">
        <v>1159</v>
      </c>
      <c r="Z1" s="8">
        <v>1164</v>
      </c>
      <c r="AA1" s="2" t="s">
        <v>3</v>
      </c>
      <c r="AB1" s="24" t="s">
        <v>8</v>
      </c>
    </row>
    <row r="2" spans="1:28" ht="12.75">
      <c r="A2" s="28" t="s">
        <v>86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10">
        <f aca="true" t="shared" si="0" ref="AA2:AA25">SUM(C2:Z2)</f>
        <v>0</v>
      </c>
      <c r="AB2" s="25" t="e">
        <f>C2/AA2</f>
        <v>#DIV/0!</v>
      </c>
    </row>
    <row r="3" spans="1:28" ht="12.75">
      <c r="A3" s="28" t="s">
        <v>48</v>
      </c>
      <c r="B3" s="4">
        <v>1011</v>
      </c>
      <c r="C3" s="8">
        <v>0</v>
      </c>
      <c r="D3" s="13">
        <v>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1</v>
      </c>
      <c r="M3" s="8">
        <v>5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13</v>
      </c>
      <c r="AB3" s="25">
        <f>D3/AA3</f>
        <v>0.46153846153846156</v>
      </c>
    </row>
    <row r="4" spans="1:28" ht="12.75">
      <c r="A4" s="28" t="s">
        <v>87</v>
      </c>
      <c r="B4" s="4">
        <v>1012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1</v>
      </c>
      <c r="AB4" s="25">
        <f>E4/AA4</f>
        <v>0</v>
      </c>
    </row>
    <row r="5" spans="1:28" ht="12.75">
      <c r="A5" s="28" t="s">
        <v>88</v>
      </c>
      <c r="B5" s="4">
        <v>1016</v>
      </c>
      <c r="C5" s="8">
        <v>0</v>
      </c>
      <c r="D5" s="8">
        <v>0</v>
      </c>
      <c r="E5" s="8">
        <v>1</v>
      </c>
      <c r="F5" s="13">
        <v>24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8">
        <v>0</v>
      </c>
      <c r="Y5" s="8">
        <v>1</v>
      </c>
      <c r="Z5" s="8">
        <v>0</v>
      </c>
      <c r="AA5" s="10">
        <f t="shared" si="0"/>
        <v>29</v>
      </c>
      <c r="AB5" s="25">
        <f>F5/AA5</f>
        <v>0.8275862068965517</v>
      </c>
    </row>
    <row r="6" spans="1:28" ht="12.75">
      <c r="A6" s="28" t="s">
        <v>89</v>
      </c>
      <c r="B6" s="4">
        <v>1019</v>
      </c>
      <c r="C6" s="8">
        <v>0</v>
      </c>
      <c r="D6" s="8">
        <v>0</v>
      </c>
      <c r="E6" s="8">
        <v>0</v>
      </c>
      <c r="F6" s="8">
        <v>2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10">
        <f t="shared" si="0"/>
        <v>2</v>
      </c>
      <c r="AB6" s="25">
        <f>G6/AA6</f>
        <v>0</v>
      </c>
    </row>
    <row r="7" spans="1:28" ht="12.75">
      <c r="A7" s="28" t="s">
        <v>90</v>
      </c>
      <c r="B7" s="4">
        <v>1020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10">
        <f t="shared" si="0"/>
        <v>1</v>
      </c>
      <c r="AB7" s="25">
        <f>H7/AA7</f>
        <v>0</v>
      </c>
    </row>
    <row r="8" spans="1:28" ht="12.75">
      <c r="A8" s="28" t="s">
        <v>91</v>
      </c>
      <c r="B8" s="4">
        <v>1050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5</v>
      </c>
      <c r="AB8" s="25">
        <f>I8/AA8</f>
        <v>0.6</v>
      </c>
    </row>
    <row r="9" spans="1:28" ht="12.75">
      <c r="A9" s="28" t="s">
        <v>92</v>
      </c>
      <c r="B9" s="4">
        <v>1051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3</v>
      </c>
      <c r="K9" s="8">
        <v>1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0</v>
      </c>
      <c r="AA9" s="10">
        <f t="shared" si="0"/>
        <v>8</v>
      </c>
      <c r="AB9" s="25">
        <f>J9/AA9</f>
        <v>0.375</v>
      </c>
    </row>
    <row r="10" spans="1:28" ht="12.75">
      <c r="A10" s="28" t="s">
        <v>93</v>
      </c>
      <c r="B10" s="4">
        <v>1052</v>
      </c>
      <c r="C10" s="8">
        <v>0</v>
      </c>
      <c r="D10" s="8">
        <v>1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13">
        <v>7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12</v>
      </c>
      <c r="AB10" s="25">
        <f>K10/AA10</f>
        <v>0.5833333333333334</v>
      </c>
    </row>
    <row r="11" spans="1:28" s="1" customFormat="1" ht="12.75">
      <c r="A11" s="29" t="s">
        <v>94</v>
      </c>
      <c r="B11" s="4">
        <v>1054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</v>
      </c>
      <c r="K11" s="8">
        <v>2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11">
        <f t="shared" si="0"/>
        <v>6</v>
      </c>
      <c r="AB11" s="25">
        <f>L11/AA11</f>
        <v>0.16666666666666666</v>
      </c>
    </row>
    <row r="12" spans="1:28" ht="12.75">
      <c r="A12" s="28" t="s">
        <v>57</v>
      </c>
      <c r="B12" s="4">
        <v>1055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1</v>
      </c>
      <c r="K12" s="8">
        <v>0</v>
      </c>
      <c r="L12" s="8">
        <v>0</v>
      </c>
      <c r="M12" s="13">
        <v>11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10">
        <f t="shared" si="0"/>
        <v>14</v>
      </c>
      <c r="AB12" s="25">
        <f>M12/AA12</f>
        <v>0.7857142857142857</v>
      </c>
    </row>
    <row r="13" spans="1:28" ht="12.75">
      <c r="A13" s="28" t="s">
        <v>95</v>
      </c>
      <c r="B13" s="4">
        <v>1056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10">
        <f t="shared" si="0"/>
        <v>1</v>
      </c>
      <c r="AB13" s="25">
        <f>N13/AA13</f>
        <v>0</v>
      </c>
    </row>
    <row r="14" spans="1:28" ht="12.75">
      <c r="A14" s="28" t="s">
        <v>96</v>
      </c>
      <c r="B14" s="4">
        <v>1061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1</v>
      </c>
      <c r="AB14" s="25">
        <f>O14/AA14</f>
        <v>1</v>
      </c>
    </row>
    <row r="15" spans="1:28" ht="12.75">
      <c r="A15" s="28" t="s">
        <v>97</v>
      </c>
      <c r="B15" s="4">
        <v>1062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3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3</v>
      </c>
      <c r="AB15" s="25">
        <f>P15/AA15</f>
        <v>1</v>
      </c>
    </row>
    <row r="16" spans="1:28" ht="12.75">
      <c r="A16" s="28" t="s">
        <v>98</v>
      </c>
      <c r="B16" s="4">
        <v>1064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2</v>
      </c>
      <c r="AB16" s="25">
        <f>Q16/AA16</f>
        <v>0</v>
      </c>
    </row>
    <row r="17" spans="1:28" ht="12.75">
      <c r="A17" s="28" t="s">
        <v>99</v>
      </c>
      <c r="B17" s="4">
        <v>1081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1</v>
      </c>
      <c r="AB17" s="25">
        <f>R17/AA17</f>
        <v>0</v>
      </c>
    </row>
    <row r="18" spans="1:28" ht="12.75">
      <c r="A18" s="28" t="s">
        <v>100</v>
      </c>
      <c r="B18" s="4">
        <v>1086</v>
      </c>
      <c r="C18" s="8">
        <v>0</v>
      </c>
      <c r="D18" s="8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</v>
      </c>
      <c r="L18" s="8">
        <v>0</v>
      </c>
      <c r="M18" s="8">
        <v>3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1</v>
      </c>
      <c r="U18" s="8">
        <v>1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0">
        <f t="shared" si="0"/>
        <v>10</v>
      </c>
      <c r="AB18" s="25">
        <f>S18/AA18</f>
        <v>0</v>
      </c>
    </row>
    <row r="19" spans="1:28" ht="12.75">
      <c r="A19" s="28" t="s">
        <v>101</v>
      </c>
      <c r="B19" s="4">
        <v>1102</v>
      </c>
      <c r="C19" s="8">
        <v>0</v>
      </c>
      <c r="D19" s="8">
        <v>0</v>
      </c>
      <c r="E19" s="8">
        <v>0</v>
      </c>
      <c r="F19" s="8">
        <v>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6</v>
      </c>
      <c r="AB19" s="25">
        <f>T19/AA19</f>
        <v>0</v>
      </c>
    </row>
    <row r="20" spans="1:28" ht="12.75">
      <c r="A20" s="28" t="s">
        <v>63</v>
      </c>
      <c r="B20" s="4">
        <v>1107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2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0">
        <f t="shared" si="0"/>
        <v>3</v>
      </c>
      <c r="AB20" s="25">
        <f>U20/AA20</f>
        <v>0.6666666666666666</v>
      </c>
    </row>
    <row r="21" spans="1:28" ht="12.75">
      <c r="A21" s="28" t="s">
        <v>102</v>
      </c>
      <c r="B21" s="4">
        <v>1117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1</v>
      </c>
      <c r="AB21" s="25">
        <f>V21/AA21</f>
        <v>0</v>
      </c>
    </row>
    <row r="22" spans="1:28" ht="12.75">
      <c r="A22" s="28" t="s">
        <v>64</v>
      </c>
      <c r="B22" s="4">
        <v>1126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10">
        <f t="shared" si="0"/>
        <v>3</v>
      </c>
      <c r="AB22" s="25">
        <f>W22/AA22</f>
        <v>0</v>
      </c>
    </row>
    <row r="23" spans="1:28" ht="12.75">
      <c r="A23" s="28" t="s">
        <v>103</v>
      </c>
      <c r="B23" s="4">
        <v>1145</v>
      </c>
      <c r="C23" s="8">
        <v>0</v>
      </c>
      <c r="D23" s="8">
        <v>2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10">
        <f t="shared" si="0"/>
        <v>5</v>
      </c>
      <c r="AB23" s="25">
        <f>X23/AA23</f>
        <v>0</v>
      </c>
    </row>
    <row r="24" spans="1:28" ht="12.75">
      <c r="A24" s="28" t="s">
        <v>104</v>
      </c>
      <c r="B24" s="4">
        <v>1159</v>
      </c>
      <c r="C24" s="8">
        <v>0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1</v>
      </c>
      <c r="Z24" s="8">
        <v>0</v>
      </c>
      <c r="AA24" s="10">
        <f t="shared" si="0"/>
        <v>5</v>
      </c>
      <c r="AB24" s="25">
        <f>Y24/AA24</f>
        <v>0.2</v>
      </c>
    </row>
    <row r="25" spans="1:28" ht="12.75">
      <c r="A25" s="28" t="s">
        <v>69</v>
      </c>
      <c r="B25" s="4">
        <v>1164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10">
        <f t="shared" si="0"/>
        <v>2</v>
      </c>
      <c r="AB25" s="25">
        <f>Z25/AA25</f>
        <v>0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0</v>
      </c>
      <c r="D26" s="14">
        <f t="shared" si="1"/>
        <v>13</v>
      </c>
      <c r="E26" s="14">
        <f t="shared" si="1"/>
        <v>3</v>
      </c>
      <c r="F26" s="14">
        <f t="shared" si="1"/>
        <v>37</v>
      </c>
      <c r="G26" s="14">
        <f t="shared" si="1"/>
        <v>1</v>
      </c>
      <c r="H26" s="14">
        <f t="shared" si="1"/>
        <v>0</v>
      </c>
      <c r="I26" s="14">
        <f t="shared" si="1"/>
        <v>5</v>
      </c>
      <c r="J26" s="14">
        <f t="shared" si="1"/>
        <v>10</v>
      </c>
      <c r="K26" s="14">
        <f t="shared" si="1"/>
        <v>15</v>
      </c>
      <c r="L26" s="15">
        <f t="shared" si="1"/>
        <v>4</v>
      </c>
      <c r="M26" s="14">
        <f t="shared" si="1"/>
        <v>27</v>
      </c>
      <c r="N26" s="14">
        <f t="shared" si="1"/>
        <v>0</v>
      </c>
      <c r="O26" s="14">
        <f t="shared" si="1"/>
        <v>3</v>
      </c>
      <c r="P26" s="14">
        <f t="shared" si="1"/>
        <v>5</v>
      </c>
      <c r="Q26" s="14">
        <f t="shared" si="1"/>
        <v>0</v>
      </c>
      <c r="R26" s="14">
        <f t="shared" si="1"/>
        <v>0</v>
      </c>
      <c r="S26" s="14">
        <f t="shared" si="1"/>
        <v>1</v>
      </c>
      <c r="T26" s="14">
        <f t="shared" si="1"/>
        <v>2</v>
      </c>
      <c r="U26" s="14">
        <f t="shared" si="1"/>
        <v>4</v>
      </c>
      <c r="V26" s="14">
        <f t="shared" si="1"/>
        <v>1</v>
      </c>
      <c r="W26" s="14">
        <f t="shared" si="1"/>
        <v>0</v>
      </c>
      <c r="X26" s="14">
        <f t="shared" si="1"/>
        <v>0</v>
      </c>
      <c r="Y26" s="14">
        <f t="shared" si="1"/>
        <v>3</v>
      </c>
      <c r="Z26" s="14">
        <f t="shared" si="1"/>
        <v>0</v>
      </c>
      <c r="AA26" s="12"/>
    </row>
    <row r="27" spans="2:26" ht="39" customHeight="1" thickBot="1">
      <c r="B27" s="22" t="s">
        <v>6</v>
      </c>
      <c r="C27" s="23" t="e">
        <f>C2/C26</f>
        <v>#DIV/0!</v>
      </c>
      <c r="D27" s="23">
        <f>D3/D26</f>
        <v>0.46153846153846156</v>
      </c>
      <c r="E27" s="23">
        <f>E4/E26</f>
        <v>0</v>
      </c>
      <c r="F27" s="23">
        <f>F5/F26</f>
        <v>0.6486486486486487</v>
      </c>
      <c r="G27" s="23">
        <f>G6/G26</f>
        <v>0</v>
      </c>
      <c r="H27" s="23" t="e">
        <f>H7/H26</f>
        <v>#DIV/0!</v>
      </c>
      <c r="I27" s="23">
        <f>I8/I26</f>
        <v>0.6</v>
      </c>
      <c r="J27" s="23">
        <f>J9/J26</f>
        <v>0.3</v>
      </c>
      <c r="K27" s="23">
        <f>K10/K26</f>
        <v>0.4666666666666667</v>
      </c>
      <c r="L27" s="23">
        <f>L11/L26</f>
        <v>0.25</v>
      </c>
      <c r="M27" s="23">
        <f>M12/M26</f>
        <v>0.4074074074074074</v>
      </c>
      <c r="N27" s="23" t="e">
        <f>N13/N26</f>
        <v>#DIV/0!</v>
      </c>
      <c r="O27" s="23">
        <f>O14/O26</f>
        <v>0.3333333333333333</v>
      </c>
      <c r="P27" s="23">
        <f>P15/P26</f>
        <v>0.6</v>
      </c>
      <c r="Q27" s="23" t="e">
        <f>Q16/Q26</f>
        <v>#DIV/0!</v>
      </c>
      <c r="R27" s="23" t="e">
        <f>R17/R26</f>
        <v>#DIV/0!</v>
      </c>
      <c r="S27" s="23">
        <f>S18/S26</f>
        <v>0</v>
      </c>
      <c r="T27" s="23">
        <f>T19/T26</f>
        <v>0</v>
      </c>
      <c r="U27" s="23">
        <f>U20/U26</f>
        <v>0.5</v>
      </c>
      <c r="V27" s="23">
        <f>V21/V26</f>
        <v>0</v>
      </c>
      <c r="W27" s="23" t="e">
        <f>W22/W26</f>
        <v>#DIV/0!</v>
      </c>
      <c r="X27" s="23" t="e">
        <f>X23/X26</f>
        <v>#DIV/0!</v>
      </c>
      <c r="Y27" s="23">
        <f>Y24/Y26</f>
        <v>0.3333333333333333</v>
      </c>
      <c r="Z27" s="23" t="e">
        <f>Z25/Z26</f>
        <v>#DIV/0!</v>
      </c>
    </row>
    <row r="28" spans="2:26" ht="12.75">
      <c r="B28" s="5" t="s">
        <v>2</v>
      </c>
      <c r="C28" s="16">
        <f>C2</f>
        <v>0</v>
      </c>
      <c r="D28" s="16">
        <f>D3</f>
        <v>6</v>
      </c>
      <c r="E28" s="16">
        <f>E4</f>
        <v>0</v>
      </c>
      <c r="F28" s="16">
        <f>F5</f>
        <v>24</v>
      </c>
      <c r="G28" s="16">
        <f>G6</f>
        <v>0</v>
      </c>
      <c r="H28" s="16">
        <f>H7</f>
        <v>0</v>
      </c>
      <c r="I28" s="16">
        <f>I8</f>
        <v>3</v>
      </c>
      <c r="J28" s="16">
        <f>J9</f>
        <v>3</v>
      </c>
      <c r="K28" s="16">
        <f>K10</f>
        <v>7</v>
      </c>
      <c r="L28" s="17">
        <f>L11</f>
        <v>1</v>
      </c>
      <c r="M28" s="16">
        <f>M12</f>
        <v>11</v>
      </c>
      <c r="N28" s="16">
        <f>N13</f>
        <v>0</v>
      </c>
      <c r="O28" s="16">
        <f>O14</f>
        <v>1</v>
      </c>
      <c r="P28" s="16">
        <f>P15</f>
        <v>3</v>
      </c>
      <c r="Q28" s="16">
        <f>Q16</f>
        <v>0</v>
      </c>
      <c r="R28" s="16">
        <f>R17</f>
        <v>0</v>
      </c>
      <c r="S28" s="16">
        <f>S18</f>
        <v>0</v>
      </c>
      <c r="T28" s="16">
        <f>T19</f>
        <v>0</v>
      </c>
      <c r="U28" s="16">
        <f>U20</f>
        <v>2</v>
      </c>
      <c r="V28" s="16">
        <f>V21</f>
        <v>0</v>
      </c>
      <c r="W28" s="16">
        <f>W22</f>
        <v>0</v>
      </c>
      <c r="X28" s="16">
        <f>X23</f>
        <v>0</v>
      </c>
      <c r="Y28" s="16">
        <f>Y24</f>
        <v>1</v>
      </c>
      <c r="Z28" s="16">
        <f>Z25</f>
        <v>0</v>
      </c>
    </row>
    <row r="29" spans="4:5" ht="13.5" thickBot="1">
      <c r="D29" s="18">
        <f>SUM(AA2:AA25)</f>
        <v>134</v>
      </c>
      <c r="E29" s="27" t="s">
        <v>0</v>
      </c>
    </row>
    <row r="30" spans="4:5" ht="13.5" thickBot="1">
      <c r="D30" s="20">
        <f>SUM(C28:Z28)</f>
        <v>62</v>
      </c>
      <c r="E30" s="27" t="s">
        <v>1</v>
      </c>
    </row>
    <row r="32" spans="4:5" ht="12.75">
      <c r="D32" s="21">
        <f>D30/D29</f>
        <v>0.4626865671641791</v>
      </c>
      <c r="E32" s="26" t="s">
        <v>7</v>
      </c>
    </row>
    <row r="34" ht="12.75">
      <c r="B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8" width="8.7109375" style="9" customWidth="1"/>
  </cols>
  <sheetData>
    <row r="1" spans="1:28" ht="99" customHeight="1">
      <c r="A1" s="28" t="s">
        <v>85</v>
      </c>
      <c r="B1" s="4" t="s">
        <v>9</v>
      </c>
      <c r="C1" s="8">
        <v>31</v>
      </c>
      <c r="D1" s="8">
        <v>1011</v>
      </c>
      <c r="E1" s="8">
        <v>1012</v>
      </c>
      <c r="F1" s="8">
        <v>1016</v>
      </c>
      <c r="G1" s="8">
        <v>1019</v>
      </c>
      <c r="H1" s="8">
        <v>1020</v>
      </c>
      <c r="I1" s="8">
        <v>1050</v>
      </c>
      <c r="J1" s="8">
        <v>1051</v>
      </c>
      <c r="K1" s="8">
        <v>1052</v>
      </c>
      <c r="L1" s="8">
        <v>1054</v>
      </c>
      <c r="M1" s="8">
        <v>1055</v>
      </c>
      <c r="N1" s="8">
        <v>1056</v>
      </c>
      <c r="O1" s="8">
        <v>1061</v>
      </c>
      <c r="P1" s="8">
        <v>1062</v>
      </c>
      <c r="Q1" s="8">
        <v>1064</v>
      </c>
      <c r="R1" s="8">
        <v>1081</v>
      </c>
      <c r="S1" s="8">
        <v>1086</v>
      </c>
      <c r="T1" s="8">
        <v>1102</v>
      </c>
      <c r="U1" s="8">
        <v>1107</v>
      </c>
      <c r="V1" s="8">
        <v>1117</v>
      </c>
      <c r="W1" s="8">
        <v>1126</v>
      </c>
      <c r="X1" s="8">
        <v>1145</v>
      </c>
      <c r="Y1" s="8">
        <v>1159</v>
      </c>
      <c r="Z1" s="8">
        <v>1164</v>
      </c>
      <c r="AA1" s="2" t="s">
        <v>3</v>
      </c>
      <c r="AB1" s="24" t="s">
        <v>8</v>
      </c>
    </row>
    <row r="2" spans="1:28" ht="12.75">
      <c r="A2" s="28" t="s">
        <v>86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10">
        <f aca="true" t="shared" si="0" ref="AA2:AA25">SUM(C2:Z2)</f>
        <v>0</v>
      </c>
      <c r="AB2" s="25" t="e">
        <f>C2/AA2</f>
        <v>#DIV/0!</v>
      </c>
    </row>
    <row r="3" spans="1:28" ht="12.75">
      <c r="A3" s="28" t="s">
        <v>48</v>
      </c>
      <c r="B3" s="4">
        <v>1011</v>
      </c>
      <c r="C3" s="8">
        <v>0</v>
      </c>
      <c r="D3" s="13">
        <v>5</v>
      </c>
      <c r="E3" s="8">
        <v>2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1</v>
      </c>
      <c r="M3" s="8">
        <v>4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10">
        <f t="shared" si="0"/>
        <v>13</v>
      </c>
      <c r="AB3" s="25">
        <f>D3/AA3</f>
        <v>0.38461538461538464</v>
      </c>
    </row>
    <row r="4" spans="1:28" ht="12.75">
      <c r="A4" s="28" t="s">
        <v>87</v>
      </c>
      <c r="B4" s="4">
        <v>1012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10">
        <f t="shared" si="0"/>
        <v>1</v>
      </c>
      <c r="AB4" s="25">
        <f>E4/AA4</f>
        <v>0</v>
      </c>
    </row>
    <row r="5" spans="1:28" ht="12.75">
      <c r="A5" s="28" t="s">
        <v>88</v>
      </c>
      <c r="B5" s="4">
        <v>1016</v>
      </c>
      <c r="C5" s="8">
        <v>1</v>
      </c>
      <c r="D5" s="8">
        <v>0</v>
      </c>
      <c r="E5" s="8">
        <v>0</v>
      </c>
      <c r="F5" s="13">
        <v>24</v>
      </c>
      <c r="G5" s="8">
        <v>1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10">
        <f t="shared" si="0"/>
        <v>29</v>
      </c>
      <c r="AB5" s="25">
        <f>F5/AA5</f>
        <v>0.8275862068965517</v>
      </c>
    </row>
    <row r="6" spans="1:28" ht="12.75">
      <c r="A6" s="28" t="s">
        <v>89</v>
      </c>
      <c r="B6" s="4">
        <v>1019</v>
      </c>
      <c r="C6" s="8">
        <v>0</v>
      </c>
      <c r="D6" s="8">
        <v>0</v>
      </c>
      <c r="E6" s="8">
        <v>0</v>
      </c>
      <c r="F6" s="8">
        <v>2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10">
        <f t="shared" si="0"/>
        <v>2</v>
      </c>
      <c r="AB6" s="25">
        <f>G6/AA6</f>
        <v>0</v>
      </c>
    </row>
    <row r="7" spans="1:28" ht="12.75">
      <c r="A7" s="28" t="s">
        <v>90</v>
      </c>
      <c r="B7" s="4">
        <v>1020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10">
        <f t="shared" si="0"/>
        <v>1</v>
      </c>
      <c r="AB7" s="25">
        <f>H7/AA7</f>
        <v>0</v>
      </c>
    </row>
    <row r="8" spans="1:28" ht="12.75">
      <c r="A8" s="28" t="s">
        <v>91</v>
      </c>
      <c r="B8" s="4">
        <v>1050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3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10">
        <f t="shared" si="0"/>
        <v>5</v>
      </c>
      <c r="AB8" s="25">
        <f>I8/AA8</f>
        <v>0.6</v>
      </c>
    </row>
    <row r="9" spans="1:28" ht="12.75">
      <c r="A9" s="28" t="s">
        <v>92</v>
      </c>
      <c r="B9" s="4">
        <v>1051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0</v>
      </c>
      <c r="J9" s="13">
        <v>3</v>
      </c>
      <c r="K9" s="8">
        <v>1</v>
      </c>
      <c r="L9" s="8">
        <v>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10">
        <f t="shared" si="0"/>
        <v>8</v>
      </c>
      <c r="AB9" s="25">
        <f>J9/AA9</f>
        <v>0.375</v>
      </c>
    </row>
    <row r="10" spans="1:28" ht="12.75">
      <c r="A10" s="28" t="s">
        <v>93</v>
      </c>
      <c r="B10" s="4">
        <v>1052</v>
      </c>
      <c r="C10" s="8">
        <v>0</v>
      </c>
      <c r="D10" s="8">
        <v>1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3</v>
      </c>
      <c r="K10" s="13">
        <v>6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10">
        <f t="shared" si="0"/>
        <v>12</v>
      </c>
      <c r="AB10" s="25">
        <f>K10/AA10</f>
        <v>0.5</v>
      </c>
    </row>
    <row r="11" spans="1:28" s="1" customFormat="1" ht="12.75">
      <c r="A11" s="29" t="s">
        <v>94</v>
      </c>
      <c r="B11" s="4">
        <v>1054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</v>
      </c>
      <c r="K11" s="8">
        <v>2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1</v>
      </c>
      <c r="W11" s="8">
        <v>0</v>
      </c>
      <c r="X11" s="8">
        <v>0</v>
      </c>
      <c r="Y11" s="8">
        <v>0</v>
      </c>
      <c r="Z11" s="8">
        <v>0</v>
      </c>
      <c r="AA11" s="11">
        <f t="shared" si="0"/>
        <v>6</v>
      </c>
      <c r="AB11" s="25">
        <f>L11/AA11</f>
        <v>0.16666666666666666</v>
      </c>
    </row>
    <row r="12" spans="1:28" ht="12.75">
      <c r="A12" s="28" t="s">
        <v>57</v>
      </c>
      <c r="B12" s="4">
        <v>1055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1</v>
      </c>
      <c r="L12" s="8">
        <v>0</v>
      </c>
      <c r="M12" s="13">
        <v>12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10">
        <f t="shared" si="0"/>
        <v>14</v>
      </c>
      <c r="AB12" s="25">
        <f>M12/AA12</f>
        <v>0.8571428571428571</v>
      </c>
    </row>
    <row r="13" spans="1:28" ht="12.75">
      <c r="A13" s="28" t="s">
        <v>95</v>
      </c>
      <c r="B13" s="4">
        <v>1056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10">
        <f t="shared" si="0"/>
        <v>1</v>
      </c>
      <c r="AB13" s="25">
        <f>N13/AA13</f>
        <v>0</v>
      </c>
    </row>
    <row r="14" spans="1:28" ht="12.75">
      <c r="A14" s="28" t="s">
        <v>96</v>
      </c>
      <c r="B14" s="4">
        <v>1061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10">
        <f t="shared" si="0"/>
        <v>1</v>
      </c>
      <c r="AB14" s="25">
        <f>O14/AA14</f>
        <v>1</v>
      </c>
    </row>
    <row r="15" spans="1:28" ht="12.75">
      <c r="A15" s="28" t="s">
        <v>97</v>
      </c>
      <c r="B15" s="4">
        <v>1062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2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10">
        <f t="shared" si="0"/>
        <v>3</v>
      </c>
      <c r="AB15" s="25">
        <f>P15/AA15</f>
        <v>0.6666666666666666</v>
      </c>
    </row>
    <row r="16" spans="1:28" ht="12.75">
      <c r="A16" s="28" t="s">
        <v>98</v>
      </c>
      <c r="B16" s="4">
        <v>1064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10">
        <f t="shared" si="0"/>
        <v>2</v>
      </c>
      <c r="AB16" s="25">
        <f>Q16/AA16</f>
        <v>0</v>
      </c>
    </row>
    <row r="17" spans="1:28" ht="12.75">
      <c r="A17" s="28" t="s">
        <v>99</v>
      </c>
      <c r="B17" s="4">
        <v>1081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10">
        <f t="shared" si="0"/>
        <v>1</v>
      </c>
      <c r="AB17" s="25">
        <f>R17/AA17</f>
        <v>0</v>
      </c>
    </row>
    <row r="18" spans="1:28" ht="12.75">
      <c r="A18" s="28" t="s">
        <v>100</v>
      </c>
      <c r="B18" s="4">
        <v>1086</v>
      </c>
      <c r="C18" s="8">
        <v>0</v>
      </c>
      <c r="D18" s="8">
        <v>2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3</v>
      </c>
      <c r="L18" s="8">
        <v>1</v>
      </c>
      <c r="M18" s="8">
        <v>2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1</v>
      </c>
      <c r="U18" s="8">
        <v>1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10">
        <f t="shared" si="0"/>
        <v>10</v>
      </c>
      <c r="AB18" s="25">
        <f>S18/AA18</f>
        <v>0</v>
      </c>
    </row>
    <row r="19" spans="1:28" ht="12.75">
      <c r="A19" s="28" t="s">
        <v>101</v>
      </c>
      <c r="B19" s="4">
        <v>1102</v>
      </c>
      <c r="C19" s="8">
        <v>0</v>
      </c>
      <c r="D19" s="8">
        <v>0</v>
      </c>
      <c r="E19" s="8">
        <v>0</v>
      </c>
      <c r="F19" s="8">
        <v>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10">
        <f t="shared" si="0"/>
        <v>6</v>
      </c>
      <c r="AB19" s="25">
        <f>T19/AA19</f>
        <v>0</v>
      </c>
    </row>
    <row r="20" spans="1:28" ht="12.75">
      <c r="A20" s="28" t="s">
        <v>63</v>
      </c>
      <c r="B20" s="4">
        <v>1107</v>
      </c>
      <c r="C20" s="8">
        <v>0</v>
      </c>
      <c r="D20" s="8">
        <v>0</v>
      </c>
      <c r="E20" s="8">
        <v>1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1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10">
        <f t="shared" si="0"/>
        <v>3</v>
      </c>
      <c r="AB20" s="25">
        <f>U20/AA20</f>
        <v>0.3333333333333333</v>
      </c>
    </row>
    <row r="21" spans="1:28" ht="12.75">
      <c r="A21" s="28" t="s">
        <v>102</v>
      </c>
      <c r="B21" s="4">
        <v>1117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10">
        <f t="shared" si="0"/>
        <v>1</v>
      </c>
      <c r="AB21" s="25">
        <f>V21/AA21</f>
        <v>0</v>
      </c>
    </row>
    <row r="22" spans="1:28" ht="12.75">
      <c r="A22" s="28" t="s">
        <v>64</v>
      </c>
      <c r="B22" s="4">
        <v>1126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10">
        <f t="shared" si="0"/>
        <v>3</v>
      </c>
      <c r="AB22" s="25">
        <f>W22/AA22</f>
        <v>0</v>
      </c>
    </row>
    <row r="23" spans="1:28" ht="12.75">
      <c r="A23" s="28" t="s">
        <v>103</v>
      </c>
      <c r="B23" s="4">
        <v>1145</v>
      </c>
      <c r="C23" s="8">
        <v>0</v>
      </c>
      <c r="D23" s="8">
        <v>2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10">
        <f t="shared" si="0"/>
        <v>5</v>
      </c>
      <c r="AB23" s="25">
        <f>X23/AA23</f>
        <v>0</v>
      </c>
    </row>
    <row r="24" spans="1:28" ht="12.75">
      <c r="A24" s="28" t="s">
        <v>104</v>
      </c>
      <c r="B24" s="4">
        <v>1159</v>
      </c>
      <c r="C24" s="8">
        <v>0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1</v>
      </c>
      <c r="Z24" s="8">
        <v>0</v>
      </c>
      <c r="AA24" s="10">
        <f t="shared" si="0"/>
        <v>5</v>
      </c>
      <c r="AB24" s="25">
        <f>Y24/AA24</f>
        <v>0.2</v>
      </c>
    </row>
    <row r="25" spans="1:28" ht="12.75">
      <c r="A25" s="28" t="s">
        <v>69</v>
      </c>
      <c r="B25" s="4">
        <v>1164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10">
        <f t="shared" si="0"/>
        <v>2</v>
      </c>
      <c r="AB25" s="25">
        <f>Z25/AA25</f>
        <v>0</v>
      </c>
    </row>
    <row r="26" spans="1:27" ht="39" customHeight="1" thickBot="1">
      <c r="A26" s="28"/>
      <c r="B26" s="3" t="s">
        <v>4</v>
      </c>
      <c r="C26" s="14">
        <f aca="true" t="shared" si="1" ref="C26:Z26">SUM(C2:C25)</f>
        <v>1</v>
      </c>
      <c r="D26" s="14">
        <f t="shared" si="1"/>
        <v>12</v>
      </c>
      <c r="E26" s="14">
        <f t="shared" si="1"/>
        <v>4</v>
      </c>
      <c r="F26" s="14">
        <f t="shared" si="1"/>
        <v>39</v>
      </c>
      <c r="G26" s="14">
        <f t="shared" si="1"/>
        <v>1</v>
      </c>
      <c r="H26" s="14">
        <f t="shared" si="1"/>
        <v>0</v>
      </c>
      <c r="I26" s="14">
        <f t="shared" si="1"/>
        <v>4</v>
      </c>
      <c r="J26" s="14">
        <f t="shared" si="1"/>
        <v>10</v>
      </c>
      <c r="K26" s="14">
        <f t="shared" si="1"/>
        <v>17</v>
      </c>
      <c r="L26" s="15">
        <f t="shared" si="1"/>
        <v>5</v>
      </c>
      <c r="M26" s="14">
        <f t="shared" si="1"/>
        <v>26</v>
      </c>
      <c r="N26" s="14">
        <f t="shared" si="1"/>
        <v>0</v>
      </c>
      <c r="O26" s="14">
        <f t="shared" si="1"/>
        <v>3</v>
      </c>
      <c r="P26" s="14">
        <f t="shared" si="1"/>
        <v>4</v>
      </c>
      <c r="Q26" s="14">
        <f t="shared" si="1"/>
        <v>0</v>
      </c>
      <c r="R26" s="14">
        <f t="shared" si="1"/>
        <v>0</v>
      </c>
      <c r="S26" s="14">
        <f t="shared" si="1"/>
        <v>1</v>
      </c>
      <c r="T26" s="14">
        <f t="shared" si="1"/>
        <v>2</v>
      </c>
      <c r="U26" s="14">
        <f t="shared" si="1"/>
        <v>3</v>
      </c>
      <c r="V26" s="14">
        <f t="shared" si="1"/>
        <v>1</v>
      </c>
      <c r="W26" s="14">
        <f t="shared" si="1"/>
        <v>0</v>
      </c>
      <c r="X26" s="14">
        <f t="shared" si="1"/>
        <v>0</v>
      </c>
      <c r="Y26" s="14">
        <f t="shared" si="1"/>
        <v>1</v>
      </c>
      <c r="Z26" s="14">
        <f t="shared" si="1"/>
        <v>0</v>
      </c>
      <c r="AA26" s="12"/>
    </row>
    <row r="27" spans="2:26" ht="39" customHeight="1" thickBot="1">
      <c r="B27" s="22" t="s">
        <v>6</v>
      </c>
      <c r="C27" s="23">
        <f>C2/C26</f>
        <v>0</v>
      </c>
      <c r="D27" s="23">
        <f>D3/D26</f>
        <v>0.4166666666666667</v>
      </c>
      <c r="E27" s="23">
        <f>E4/E26</f>
        <v>0</v>
      </c>
      <c r="F27" s="23">
        <f>F5/F26</f>
        <v>0.6153846153846154</v>
      </c>
      <c r="G27" s="23">
        <f>G6/G26</f>
        <v>0</v>
      </c>
      <c r="H27" s="23" t="e">
        <f>H7/H26</f>
        <v>#DIV/0!</v>
      </c>
      <c r="I27" s="23">
        <f>I8/I26</f>
        <v>0.75</v>
      </c>
      <c r="J27" s="23">
        <f>J9/J26</f>
        <v>0.3</v>
      </c>
      <c r="K27" s="23">
        <f>K10/K26</f>
        <v>0.35294117647058826</v>
      </c>
      <c r="L27" s="23">
        <f>L11/L26</f>
        <v>0.2</v>
      </c>
      <c r="M27" s="23">
        <f>M12/M26</f>
        <v>0.46153846153846156</v>
      </c>
      <c r="N27" s="23" t="e">
        <f>N13/N26</f>
        <v>#DIV/0!</v>
      </c>
      <c r="O27" s="23">
        <f>O14/O26</f>
        <v>0.3333333333333333</v>
      </c>
      <c r="P27" s="23">
        <f>P15/P26</f>
        <v>0.5</v>
      </c>
      <c r="Q27" s="23" t="e">
        <f>Q16/Q26</f>
        <v>#DIV/0!</v>
      </c>
      <c r="R27" s="23" t="e">
        <f>R17/R26</f>
        <v>#DIV/0!</v>
      </c>
      <c r="S27" s="23">
        <f>S18/S26</f>
        <v>0</v>
      </c>
      <c r="T27" s="23">
        <f>T19/T26</f>
        <v>0</v>
      </c>
      <c r="U27" s="23">
        <f>U20/U26</f>
        <v>0.3333333333333333</v>
      </c>
      <c r="V27" s="23">
        <f>V21/V26</f>
        <v>0</v>
      </c>
      <c r="W27" s="23" t="e">
        <f>W22/W26</f>
        <v>#DIV/0!</v>
      </c>
      <c r="X27" s="23" t="e">
        <f>X23/X26</f>
        <v>#DIV/0!</v>
      </c>
      <c r="Y27" s="23">
        <f>Y24/Y26</f>
        <v>1</v>
      </c>
      <c r="Z27" s="23" t="e">
        <f>Z25/Z26</f>
        <v>#DIV/0!</v>
      </c>
    </row>
    <row r="28" spans="2:26" ht="12.75">
      <c r="B28" s="5" t="s">
        <v>2</v>
      </c>
      <c r="C28" s="16">
        <f>C2</f>
        <v>0</v>
      </c>
      <c r="D28" s="16">
        <f>D3</f>
        <v>5</v>
      </c>
      <c r="E28" s="16">
        <f>E4</f>
        <v>0</v>
      </c>
      <c r="F28" s="16">
        <f>F5</f>
        <v>24</v>
      </c>
      <c r="G28" s="16">
        <f>G6</f>
        <v>0</v>
      </c>
      <c r="H28" s="16">
        <f>H7</f>
        <v>0</v>
      </c>
      <c r="I28" s="16">
        <f>I8</f>
        <v>3</v>
      </c>
      <c r="J28" s="16">
        <f>J9</f>
        <v>3</v>
      </c>
      <c r="K28" s="16">
        <f>K10</f>
        <v>6</v>
      </c>
      <c r="L28" s="17">
        <f>L11</f>
        <v>1</v>
      </c>
      <c r="M28" s="16">
        <f>M12</f>
        <v>12</v>
      </c>
      <c r="N28" s="16">
        <f>N13</f>
        <v>0</v>
      </c>
      <c r="O28" s="16">
        <f>O14</f>
        <v>1</v>
      </c>
      <c r="P28" s="16">
        <f>P15</f>
        <v>2</v>
      </c>
      <c r="Q28" s="16">
        <f>Q16</f>
        <v>0</v>
      </c>
      <c r="R28" s="16">
        <f>R17</f>
        <v>0</v>
      </c>
      <c r="S28" s="16">
        <f>S18</f>
        <v>0</v>
      </c>
      <c r="T28" s="16">
        <f>T19</f>
        <v>0</v>
      </c>
      <c r="U28" s="16">
        <f>U20</f>
        <v>1</v>
      </c>
      <c r="V28" s="16">
        <f>V21</f>
        <v>0</v>
      </c>
      <c r="W28" s="16">
        <f>W22</f>
        <v>0</v>
      </c>
      <c r="X28" s="16">
        <f>X23</f>
        <v>0</v>
      </c>
      <c r="Y28" s="16">
        <f>Y24</f>
        <v>1</v>
      </c>
      <c r="Z28" s="16">
        <f>Z25</f>
        <v>0</v>
      </c>
    </row>
    <row r="29" spans="4:5" ht="13.5" thickBot="1">
      <c r="D29" s="18">
        <f>SUM(AA2:AA25)</f>
        <v>134</v>
      </c>
      <c r="E29" s="27" t="s">
        <v>0</v>
      </c>
    </row>
    <row r="30" spans="4:5" ht="13.5" thickBot="1">
      <c r="D30" s="20">
        <f>SUM(C28:Z28)</f>
        <v>59</v>
      </c>
      <c r="E30" s="27" t="s">
        <v>1</v>
      </c>
    </row>
    <row r="32" spans="4:5" ht="12.75">
      <c r="D32" s="21">
        <f>D30/D29</f>
        <v>0.44029850746268656</v>
      </c>
      <c r="E32" s="26" t="s">
        <v>7</v>
      </c>
    </row>
    <row r="34" ht="12.75">
      <c r="B3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0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74</v>
      </c>
      <c r="B1" s="4" t="s">
        <v>5</v>
      </c>
      <c r="C1" s="8">
        <v>1200</v>
      </c>
      <c r="D1" s="8">
        <v>2509</v>
      </c>
      <c r="E1" s="8">
        <v>2512</v>
      </c>
      <c r="F1" s="8">
        <v>2513</v>
      </c>
      <c r="G1" s="8">
        <v>2519</v>
      </c>
      <c r="H1" s="8">
        <v>2521</v>
      </c>
      <c r="I1" s="8">
        <v>2603</v>
      </c>
      <c r="J1" s="8">
        <v>2609</v>
      </c>
      <c r="K1" s="8">
        <v>2615</v>
      </c>
      <c r="L1" s="8">
        <v>2807</v>
      </c>
      <c r="M1" s="2" t="s">
        <v>3</v>
      </c>
      <c r="N1" s="24" t="s">
        <v>8</v>
      </c>
    </row>
    <row r="2" spans="1:14" ht="12.75">
      <c r="A2" s="28" t="s">
        <v>75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0</v>
      </c>
      <c r="N2" s="25" t="e">
        <f>C2/M2</f>
        <v>#DIV/0!</v>
      </c>
    </row>
    <row r="3" spans="1:14" ht="12.75">
      <c r="A3" s="28" t="s">
        <v>76</v>
      </c>
      <c r="B3" s="4">
        <v>2509</v>
      </c>
      <c r="C3" s="8">
        <v>0</v>
      </c>
      <c r="D3" s="13">
        <v>17</v>
      </c>
      <c r="E3" s="8">
        <v>2</v>
      </c>
      <c r="F3" s="8">
        <v>0</v>
      </c>
      <c r="G3" s="8">
        <v>0</v>
      </c>
      <c r="H3" s="8">
        <v>2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21</v>
      </c>
      <c r="N3" s="25">
        <f>D3/M3</f>
        <v>0.8095238095238095</v>
      </c>
    </row>
    <row r="4" spans="1:14" ht="12.75">
      <c r="A4" s="28" t="s">
        <v>77</v>
      </c>
      <c r="B4" s="4">
        <v>2512</v>
      </c>
      <c r="C4" s="8">
        <v>0</v>
      </c>
      <c r="D4" s="8">
        <v>1</v>
      </c>
      <c r="E4" s="13">
        <v>23</v>
      </c>
      <c r="F4" s="8">
        <v>1</v>
      </c>
      <c r="G4" s="8">
        <v>1</v>
      </c>
      <c r="H4" s="8">
        <v>1</v>
      </c>
      <c r="I4" s="8">
        <v>1</v>
      </c>
      <c r="J4" s="8">
        <v>0</v>
      </c>
      <c r="K4" s="8">
        <v>0</v>
      </c>
      <c r="L4" s="8">
        <v>0</v>
      </c>
      <c r="M4" s="10">
        <f t="shared" si="0"/>
        <v>28</v>
      </c>
      <c r="N4" s="25">
        <f>E4/M4</f>
        <v>0.8214285714285714</v>
      </c>
    </row>
    <row r="5" spans="1:14" ht="12.75">
      <c r="A5" s="28" t="s">
        <v>78</v>
      </c>
      <c r="B5" s="4">
        <v>2513</v>
      </c>
      <c r="C5" s="8">
        <v>0</v>
      </c>
      <c r="D5" s="8">
        <v>2</v>
      </c>
      <c r="E5" s="8">
        <v>1</v>
      </c>
      <c r="F5" s="13">
        <v>39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43</v>
      </c>
      <c r="N5" s="25">
        <f>F5/M5</f>
        <v>0.9069767441860465</v>
      </c>
    </row>
    <row r="6" spans="1:14" ht="12.75">
      <c r="A6" s="28" t="s">
        <v>79</v>
      </c>
      <c r="B6" s="4">
        <v>2519</v>
      </c>
      <c r="C6" s="8">
        <v>0</v>
      </c>
      <c r="D6" s="8">
        <v>2</v>
      </c>
      <c r="E6" s="8">
        <v>2</v>
      </c>
      <c r="F6" s="8">
        <v>1</v>
      </c>
      <c r="G6" s="13">
        <v>1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7</v>
      </c>
      <c r="N6" s="25">
        <f>G6/M6</f>
        <v>0.14285714285714285</v>
      </c>
    </row>
    <row r="7" spans="1:14" ht="12.75">
      <c r="A7" s="28" t="s">
        <v>80</v>
      </c>
      <c r="B7" s="4">
        <v>2521</v>
      </c>
      <c r="C7" s="8">
        <v>0</v>
      </c>
      <c r="D7" s="8">
        <v>5</v>
      </c>
      <c r="E7" s="8">
        <v>2</v>
      </c>
      <c r="F7" s="8">
        <v>0</v>
      </c>
      <c r="G7" s="8">
        <v>0</v>
      </c>
      <c r="H7" s="13">
        <v>7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14</v>
      </c>
      <c r="N7" s="25">
        <f>H7/M7</f>
        <v>0.5</v>
      </c>
    </row>
    <row r="8" spans="1:14" ht="12.75">
      <c r="A8" s="28" t="s">
        <v>81</v>
      </c>
      <c r="B8" s="4">
        <v>2603</v>
      </c>
      <c r="C8" s="8">
        <v>0</v>
      </c>
      <c r="D8" s="8">
        <v>3</v>
      </c>
      <c r="E8" s="8">
        <v>2</v>
      </c>
      <c r="F8" s="8">
        <v>2</v>
      </c>
      <c r="G8" s="8">
        <v>0</v>
      </c>
      <c r="H8" s="8">
        <v>3</v>
      </c>
      <c r="I8" s="13">
        <v>3</v>
      </c>
      <c r="J8" s="8">
        <v>0</v>
      </c>
      <c r="K8" s="8">
        <v>0</v>
      </c>
      <c r="L8" s="8">
        <v>0</v>
      </c>
      <c r="M8" s="10">
        <f t="shared" si="0"/>
        <v>13</v>
      </c>
      <c r="N8" s="25">
        <f>I8/M8</f>
        <v>0.23076923076923078</v>
      </c>
    </row>
    <row r="9" spans="1:14" ht="12.75">
      <c r="A9" s="28" t="s">
        <v>82</v>
      </c>
      <c r="B9" s="4">
        <v>2609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10">
        <f t="shared" si="0"/>
        <v>1</v>
      </c>
      <c r="N9" s="25">
        <f>J9/M9</f>
        <v>0</v>
      </c>
    </row>
    <row r="10" spans="1:14" ht="12.75">
      <c r="A10" s="28" t="s">
        <v>83</v>
      </c>
      <c r="B10" s="4">
        <v>2615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1</v>
      </c>
      <c r="J10" s="8">
        <v>0</v>
      </c>
      <c r="K10" s="13">
        <v>0</v>
      </c>
      <c r="L10" s="8">
        <v>0</v>
      </c>
      <c r="M10" s="10">
        <f t="shared" si="0"/>
        <v>2</v>
      </c>
      <c r="N10" s="25">
        <f>K10/M10</f>
        <v>0</v>
      </c>
    </row>
    <row r="11" spans="1:14" s="1" customFormat="1" ht="12.75">
      <c r="A11" s="29" t="s">
        <v>84</v>
      </c>
      <c r="B11" s="4">
        <v>2807</v>
      </c>
      <c r="C11" s="8">
        <v>0</v>
      </c>
      <c r="D11" s="8">
        <v>2</v>
      </c>
      <c r="E11" s="8">
        <v>1</v>
      </c>
      <c r="F11" s="8">
        <v>0</v>
      </c>
      <c r="G11" s="8">
        <v>0</v>
      </c>
      <c r="H11" s="8">
        <v>2</v>
      </c>
      <c r="I11" s="8">
        <v>0</v>
      </c>
      <c r="J11" s="8">
        <v>0</v>
      </c>
      <c r="K11" s="8">
        <v>0</v>
      </c>
      <c r="L11" s="13">
        <v>0</v>
      </c>
      <c r="M11" s="11">
        <f t="shared" si="0"/>
        <v>5</v>
      </c>
      <c r="N11" s="25">
        <f>L11/M11</f>
        <v>0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0</v>
      </c>
      <c r="D12" s="14">
        <f t="shared" si="1"/>
        <v>32</v>
      </c>
      <c r="E12" s="14">
        <f t="shared" si="1"/>
        <v>33</v>
      </c>
      <c r="F12" s="14">
        <f t="shared" si="1"/>
        <v>45</v>
      </c>
      <c r="G12" s="14">
        <f t="shared" si="1"/>
        <v>3</v>
      </c>
      <c r="H12" s="14">
        <f t="shared" si="1"/>
        <v>16</v>
      </c>
      <c r="I12" s="14">
        <f t="shared" si="1"/>
        <v>5</v>
      </c>
      <c r="J12" s="14">
        <f t="shared" si="1"/>
        <v>0</v>
      </c>
      <c r="K12" s="14">
        <f t="shared" si="1"/>
        <v>0</v>
      </c>
      <c r="L12" s="15">
        <f t="shared" si="1"/>
        <v>0</v>
      </c>
      <c r="M12" s="12"/>
    </row>
    <row r="13" spans="2:12" ht="39" customHeight="1" thickBot="1">
      <c r="B13" s="22" t="s">
        <v>6</v>
      </c>
      <c r="C13" s="23" t="e">
        <f>C2/C12</f>
        <v>#DIV/0!</v>
      </c>
      <c r="D13" s="23">
        <f>D3/D12</f>
        <v>0.53125</v>
      </c>
      <c r="E13" s="23">
        <f>E4/E12</f>
        <v>0.696969696969697</v>
      </c>
      <c r="F13" s="23">
        <f>F5/F12</f>
        <v>0.8666666666666667</v>
      </c>
      <c r="G13" s="23">
        <f>G6/G12</f>
        <v>0.3333333333333333</v>
      </c>
      <c r="H13" s="23">
        <f>H7/H12</f>
        <v>0.4375</v>
      </c>
      <c r="I13" s="23">
        <f>I8/I12</f>
        <v>0.6</v>
      </c>
      <c r="J13" s="23" t="e">
        <f>J9/J12</f>
        <v>#DIV/0!</v>
      </c>
      <c r="K13" s="23" t="e">
        <f>K10/K12</f>
        <v>#DIV/0!</v>
      </c>
      <c r="L13" s="23" t="e">
        <f>L11/L12</f>
        <v>#DIV/0!</v>
      </c>
    </row>
    <row r="14" spans="2:12" ht="12.75">
      <c r="B14" s="5" t="s">
        <v>2</v>
      </c>
      <c r="C14" s="16">
        <f>C2</f>
        <v>0</v>
      </c>
      <c r="D14" s="16">
        <f>D3</f>
        <v>17</v>
      </c>
      <c r="E14" s="16">
        <f>E4</f>
        <v>23</v>
      </c>
      <c r="F14" s="16">
        <f>F5</f>
        <v>39</v>
      </c>
      <c r="G14" s="16">
        <f>G6</f>
        <v>1</v>
      </c>
      <c r="H14" s="16">
        <f>H7</f>
        <v>7</v>
      </c>
      <c r="I14" s="16">
        <f>I8</f>
        <v>3</v>
      </c>
      <c r="J14" s="16">
        <f>J9</f>
        <v>0</v>
      </c>
      <c r="K14" s="16">
        <f>K10</f>
        <v>0</v>
      </c>
      <c r="L14" s="17">
        <f>L11</f>
        <v>0</v>
      </c>
    </row>
    <row r="15" spans="4:5" ht="13.5" thickBot="1">
      <c r="D15" s="18">
        <f>SUM(M2:M11)</f>
        <v>134</v>
      </c>
      <c r="E15" s="27" t="s">
        <v>0</v>
      </c>
    </row>
    <row r="16" spans="4:5" ht="13.5" thickBot="1">
      <c r="D16" s="20">
        <f>SUM(C14:L14)</f>
        <v>90</v>
      </c>
      <c r="E16" s="27" t="s">
        <v>1</v>
      </c>
    </row>
    <row r="18" spans="4:5" ht="12.75">
      <c r="D18" s="21">
        <f>D16/D15</f>
        <v>0.6716417910447762</v>
      </c>
      <c r="E18" s="26" t="s">
        <v>7</v>
      </c>
    </row>
    <row r="20" ht="12.75">
      <c r="B20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2008-12-15T22:06:36Z</dcterms:modified>
  <cp:category/>
  <cp:version/>
  <cp:contentType/>
  <cp:contentStatus/>
</cp:coreProperties>
</file>