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5" windowWidth="17490" windowHeight="1071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<sst xmlns="http://schemas.openxmlformats.org/spreadsheetml/2006/main" count="128" uniqueCount="46">
  <si>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</si>
  <si>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</si>
  <si>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</si>
  <si>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</si>
  <si>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</si>
  <si>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</si>
  <si>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</si>
  <si>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</si>
  <si>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</si>
  <si>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</si>
  <si>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North American Warm Desert Sparsely Vegetated Systems</t>
  </si>
  <si>
    <t>Western Great Plains Sparsely Vegetated Systems</t>
  </si>
  <si>
    <t>Colorado Plateau Pinyon-Juniper Woodland</t>
  </si>
  <si>
    <t>Madrean Encinal</t>
  </si>
  <si>
    <t>Madrean Lower Montane Pine-Oak Forest and Woodland</t>
  </si>
  <si>
    <t>Madrean Pinyon-Juniper Woodland</t>
  </si>
  <si>
    <t>Southern Rocky Mountain Dry-Mesic Montane Mixed Conifer Forest and Woodl</t>
  </si>
  <si>
    <t>Southern Rocky Mountain Ponderosa Pine Woodland</t>
  </si>
  <si>
    <t>Rocky Mountain Subalpine-Montane Limber-Bristlecone Pine Woodland</t>
  </si>
  <si>
    <t>Southern Rocky Mountain Pinyon-Juniper Woodland</t>
  </si>
  <si>
    <t>Chihuahuan Creosotebush Desert Scrub</t>
  </si>
  <si>
    <t>Chihuahuan Mixed Salt Desert Scrub</t>
  </si>
  <si>
    <t>Chihuahuan Stabilized Coppice Dune and Sand Flat Scrub</t>
  </si>
  <si>
    <t>Inter-Mountain Basins Big Sagebrush Shrubland</t>
  </si>
  <si>
    <t>Sonora-Mojave Creosotebush-White Bursage Desert Scrub</t>
  </si>
  <si>
    <t>Apacherian-Chihuahuan Mesquite Upland Scrub</t>
  </si>
  <si>
    <t>Chihuahuan Mixed Desert and Thorn Scrub</t>
  </si>
  <si>
    <t>Mogollon Chaparral</t>
  </si>
  <si>
    <t>Rocky Mountain Gambel Oak-Mixed Montane Shrubland</t>
  </si>
  <si>
    <t>Sonoran Paloverde-Mixed Cacti Desert Scrub</t>
  </si>
  <si>
    <t>Madrean Juniper Savanna</t>
  </si>
  <si>
    <t>Southern Rocky Mountain Juniper Woodland and Savanna</t>
  </si>
  <si>
    <t>Apacherian-Chihuahuan Semi-Desert Grassland and Steppe</t>
  </si>
  <si>
    <t>Inter-Mountain Basins Semi-Desert Shrub-Steppe</t>
  </si>
  <si>
    <t>Chihuahuan Sandy Plains Semi-Desert Grassland</t>
  </si>
  <si>
    <t>Western Great Plains Shortgrass Prairie</t>
  </si>
  <si>
    <t>North American Warm Desert Riparian Systems</t>
  </si>
  <si>
    <t>Rocky Mountain Montane Riparian Systems</t>
  </si>
  <si>
    <t>Introduced Riparian Vegetation</t>
  </si>
  <si>
    <t>Introduced Upland Vegetation - Annual and Biennial Forbland</t>
  </si>
  <si>
    <t>Abies concolor Forest Alliance</t>
  </si>
  <si>
    <t>Western Great Plains Depressional Wetland Systems</t>
  </si>
  <si>
    <t>Chihuahuan Loamy Plains Desert Grassland</t>
  </si>
  <si>
    <t>Chihuahuan-Sonoran Desert Bottomland and Swale Grassland</t>
  </si>
  <si>
    <t>Madrean Oriental Chaparral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</si>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</sst>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zoomScale="65" zoomScaleNormal="65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E46" sqref="AE46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39" width="8.7109375" style="9" customWidth="1"/>
  </cols>
  <sheetData>
    <row r="1" spans="1:39" ht="99" customHeight="1">
      <c r="A1" s="28" t="s">
        <v>9</v>
      </c>
      <c r="B1" s="4" t="s">
        <v>5</v>
      </c>
      <c r="C1" s="8">
        <v>2004</v>
      </c>
      <c r="D1" s="8">
        <v>2007</v>
      </c>
      <c r="E1" s="8">
        <v>2016</v>
      </c>
      <c r="F1" s="8">
        <v>2023</v>
      </c>
      <c r="G1" s="8">
        <v>2024</v>
      </c>
      <c r="H1" s="8">
        <v>2025</v>
      </c>
      <c r="I1" s="8">
        <v>2051</v>
      </c>
      <c r="J1" s="8">
        <v>2054</v>
      </c>
      <c r="K1" s="8">
        <v>2057</v>
      </c>
      <c r="L1" s="8">
        <v>2059</v>
      </c>
      <c r="M1" s="8">
        <v>2074</v>
      </c>
      <c r="N1" s="8">
        <v>2075</v>
      </c>
      <c r="O1" s="8">
        <v>2076</v>
      </c>
      <c r="P1" s="8">
        <v>2080</v>
      </c>
      <c r="Q1" s="8">
        <v>2087</v>
      </c>
      <c r="R1" s="8">
        <v>2095</v>
      </c>
      <c r="S1" s="8">
        <v>2100</v>
      </c>
      <c r="T1" s="8">
        <v>2101</v>
      </c>
      <c r="U1" s="8">
        <v>2104</v>
      </c>
      <c r="V1" s="8">
        <v>2107</v>
      </c>
      <c r="W1" s="8">
        <v>2109</v>
      </c>
      <c r="X1" s="8">
        <v>2116</v>
      </c>
      <c r="Y1" s="8">
        <v>2119</v>
      </c>
      <c r="Z1" s="8">
        <v>2121</v>
      </c>
      <c r="AA1" s="8">
        <v>2127</v>
      </c>
      <c r="AB1" s="8">
        <v>2133</v>
      </c>
      <c r="AC1" s="8">
        <v>2149</v>
      </c>
      <c r="AD1" s="8">
        <v>2155</v>
      </c>
      <c r="AE1" s="8">
        <v>2159</v>
      </c>
      <c r="AF1" s="8">
        <v>2180</v>
      </c>
      <c r="AG1" s="8">
        <v>2183</v>
      </c>
      <c r="AH1" s="8">
        <v>2208</v>
      </c>
      <c r="AI1" s="8">
        <v>2495</v>
      </c>
      <c r="AJ1" s="8">
        <v>2503</v>
      </c>
      <c r="AK1" s="8">
        <v>2504</v>
      </c>
      <c r="AL1" s="2" t="s">
        <v>3</v>
      </c>
      <c r="AM1" s="24" t="s">
        <v>8</v>
      </c>
    </row>
    <row r="2" spans="1:39" ht="12.75">
      <c r="A2" s="28" t="s">
        <v>10</v>
      </c>
      <c r="B2" s="4">
        <v>2004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1</v>
      </c>
      <c r="N2" s="8">
        <v>0</v>
      </c>
      <c r="O2" s="8">
        <v>1</v>
      </c>
      <c r="P2" s="8">
        <v>0</v>
      </c>
      <c r="Q2" s="8">
        <v>0</v>
      </c>
      <c r="R2" s="8">
        <v>1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2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10">
        <f aca="true" t="shared" si="0" ref="AL2:AL36">SUM(C2:AK2)</f>
        <v>5</v>
      </c>
      <c r="AM2" s="25">
        <f>C2/AL2</f>
        <v>0</v>
      </c>
    </row>
    <row r="3" spans="1:39" ht="12.75">
      <c r="A3" s="28" t="s">
        <v>11</v>
      </c>
      <c r="B3" s="4">
        <v>2007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10">
        <f t="shared" si="0"/>
        <v>1</v>
      </c>
      <c r="AM3" s="25">
        <f>D3/AL3</f>
        <v>0</v>
      </c>
    </row>
    <row r="4" spans="1:39" ht="12.75">
      <c r="A4" s="28" t="s">
        <v>12</v>
      </c>
      <c r="B4" s="4">
        <v>2016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10">
        <f t="shared" si="0"/>
        <v>1</v>
      </c>
      <c r="AM4" s="25">
        <f>E4/AL4</f>
        <v>0</v>
      </c>
    </row>
    <row r="5" spans="1:39" ht="12.75">
      <c r="A5" s="28" t="s">
        <v>13</v>
      </c>
      <c r="B5" s="4">
        <v>2023</v>
      </c>
      <c r="C5" s="8">
        <v>0</v>
      </c>
      <c r="D5" s="8">
        <v>0</v>
      </c>
      <c r="E5" s="8">
        <v>0</v>
      </c>
      <c r="F5" s="13">
        <v>3</v>
      </c>
      <c r="G5" s="8">
        <v>0</v>
      </c>
      <c r="H5" s="8">
        <v>2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1</v>
      </c>
      <c r="AA5" s="8">
        <v>0</v>
      </c>
      <c r="AB5" s="8">
        <v>0</v>
      </c>
      <c r="AC5" s="8">
        <v>0</v>
      </c>
      <c r="AD5" s="8">
        <v>0</v>
      </c>
      <c r="AE5" s="8">
        <v>1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10">
        <f t="shared" si="0"/>
        <v>9</v>
      </c>
      <c r="AM5" s="25">
        <f>F5/AL5</f>
        <v>0.3333333333333333</v>
      </c>
    </row>
    <row r="6" spans="1:39" ht="12.75">
      <c r="A6" s="28" t="s">
        <v>14</v>
      </c>
      <c r="B6" s="4">
        <v>2024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1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10">
        <f t="shared" si="0"/>
        <v>1</v>
      </c>
      <c r="AM6" s="25">
        <f>G6/AL6</f>
        <v>0</v>
      </c>
    </row>
    <row r="7" spans="1:39" ht="12.75">
      <c r="A7" s="28" t="s">
        <v>15</v>
      </c>
      <c r="B7" s="4">
        <v>2025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16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8">
        <v>0</v>
      </c>
      <c r="R7" s="8">
        <v>0</v>
      </c>
      <c r="S7" s="8">
        <v>1</v>
      </c>
      <c r="T7" s="8">
        <v>0</v>
      </c>
      <c r="U7" s="8">
        <v>1</v>
      </c>
      <c r="V7" s="8">
        <v>0</v>
      </c>
      <c r="W7" s="8">
        <v>0</v>
      </c>
      <c r="X7" s="8">
        <v>0</v>
      </c>
      <c r="Y7" s="8">
        <v>0</v>
      </c>
      <c r="Z7" s="8">
        <v>2</v>
      </c>
      <c r="AA7" s="8">
        <v>0</v>
      </c>
      <c r="AB7" s="8">
        <v>0</v>
      </c>
      <c r="AC7" s="8">
        <v>0</v>
      </c>
      <c r="AD7" s="8">
        <v>0</v>
      </c>
      <c r="AE7" s="8">
        <v>1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10">
        <f t="shared" si="0"/>
        <v>22</v>
      </c>
      <c r="AM7" s="25">
        <f>H7/AL7</f>
        <v>0.7272727272727273</v>
      </c>
    </row>
    <row r="8" spans="1:39" ht="12.75">
      <c r="A8" s="28" t="s">
        <v>16</v>
      </c>
      <c r="B8" s="4">
        <v>2051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10">
        <f t="shared" si="0"/>
        <v>1</v>
      </c>
      <c r="AM8" s="25">
        <f>I8/AL8</f>
        <v>1</v>
      </c>
    </row>
    <row r="9" spans="1:39" ht="12.75">
      <c r="A9" s="28" t="s">
        <v>17</v>
      </c>
      <c r="B9" s="4">
        <v>2054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10">
        <f t="shared" si="0"/>
        <v>3</v>
      </c>
      <c r="AM9" s="25">
        <f>J9/AL9</f>
        <v>0.3333333333333333</v>
      </c>
    </row>
    <row r="10" spans="1:39" ht="12.75">
      <c r="A10" s="28" t="s">
        <v>18</v>
      </c>
      <c r="B10" s="4">
        <v>2057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10">
        <f t="shared" si="0"/>
        <v>1</v>
      </c>
      <c r="AM10" s="25">
        <f>K10/AL10</f>
        <v>0</v>
      </c>
    </row>
    <row r="11" spans="1:39" s="1" customFormat="1" ht="12.75">
      <c r="A11" s="29" t="s">
        <v>19</v>
      </c>
      <c r="B11" s="4">
        <v>2059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0</v>
      </c>
      <c r="AB11" s="8">
        <v>0</v>
      </c>
      <c r="AC11" s="8">
        <v>0</v>
      </c>
      <c r="AD11" s="8">
        <v>0</v>
      </c>
      <c r="AE11" s="8">
        <v>1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11">
        <f t="shared" si="0"/>
        <v>3</v>
      </c>
      <c r="AM11" s="25">
        <f>L11/AL11</f>
        <v>0.3333333333333333</v>
      </c>
    </row>
    <row r="12" spans="1:39" ht="12.75">
      <c r="A12" s="28" t="s">
        <v>20</v>
      </c>
      <c r="B12" s="4">
        <v>2074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7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8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10">
        <f t="shared" si="0"/>
        <v>15</v>
      </c>
      <c r="AM12" s="25">
        <f>M12/AL12</f>
        <v>0.4666666666666667</v>
      </c>
    </row>
    <row r="13" spans="1:39" ht="12.75">
      <c r="A13" s="28" t="s">
        <v>21</v>
      </c>
      <c r="B13" s="4">
        <v>2075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10">
        <f t="shared" si="0"/>
        <v>3</v>
      </c>
      <c r="AM13" s="25">
        <f>N13/AL13</f>
        <v>0</v>
      </c>
    </row>
    <row r="14" spans="1:39" ht="12.75">
      <c r="A14" s="28" t="s">
        <v>22</v>
      </c>
      <c r="B14" s="4">
        <v>2076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3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10">
        <f t="shared" si="0"/>
        <v>3</v>
      </c>
      <c r="AM14" s="25">
        <f>O14/AL14</f>
        <v>0</v>
      </c>
    </row>
    <row r="15" spans="1:39" ht="12.75">
      <c r="A15" s="28" t="s">
        <v>23</v>
      </c>
      <c r="B15" s="4">
        <v>2080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10">
        <f t="shared" si="0"/>
        <v>0</v>
      </c>
      <c r="AM15" s="25" t="s">
        <v>45</v>
      </c>
    </row>
    <row r="16" spans="1:39" ht="12.75">
      <c r="A16" s="28" t="s">
        <v>24</v>
      </c>
      <c r="B16" s="4">
        <v>2087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10">
        <f t="shared" si="0"/>
        <v>1</v>
      </c>
      <c r="AM16" s="25">
        <f>Q16/AL16</f>
        <v>0</v>
      </c>
    </row>
    <row r="17" spans="1:39" ht="12.75">
      <c r="A17" s="28" t="s">
        <v>25</v>
      </c>
      <c r="B17" s="4">
        <v>2095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13">
        <v>8</v>
      </c>
      <c r="S17" s="8">
        <v>1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2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10">
        <f t="shared" si="0"/>
        <v>12</v>
      </c>
      <c r="AM17" s="25">
        <f>R17/AL17</f>
        <v>0.6666666666666666</v>
      </c>
    </row>
    <row r="18" spans="1:39" ht="12.75">
      <c r="A18" s="28" t="s">
        <v>26</v>
      </c>
      <c r="B18" s="4">
        <v>2100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4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1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10">
        <f t="shared" si="0"/>
        <v>7</v>
      </c>
      <c r="AM18" s="25">
        <f>S18/AL18</f>
        <v>0.5714285714285714</v>
      </c>
    </row>
    <row r="19" spans="1:39" ht="12.75">
      <c r="A19" s="28" t="s">
        <v>44</v>
      </c>
      <c r="B19" s="4">
        <v>2101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10">
        <f t="shared" si="0"/>
        <v>0</v>
      </c>
      <c r="AM19" s="25" t="s">
        <v>45</v>
      </c>
    </row>
    <row r="20" spans="1:39" ht="12.75">
      <c r="A20" s="28" t="s">
        <v>27</v>
      </c>
      <c r="B20" s="4">
        <v>2104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2</v>
      </c>
      <c r="U20" s="13">
        <v>3</v>
      </c>
      <c r="V20" s="8">
        <v>0</v>
      </c>
      <c r="W20" s="8">
        <v>0</v>
      </c>
      <c r="X20" s="8">
        <v>0</v>
      </c>
      <c r="Y20" s="8">
        <v>0</v>
      </c>
      <c r="Z20" s="8">
        <v>1</v>
      </c>
      <c r="AA20" s="8">
        <v>1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10">
        <f t="shared" si="0"/>
        <v>7</v>
      </c>
      <c r="AM20" s="25">
        <f>U20/AL20</f>
        <v>0.42857142857142855</v>
      </c>
    </row>
    <row r="21" spans="1:39" ht="12.75">
      <c r="A21" s="28" t="s">
        <v>28</v>
      </c>
      <c r="B21" s="4">
        <v>2107</v>
      </c>
      <c r="C21" s="8">
        <v>0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10">
        <f t="shared" si="0"/>
        <v>1</v>
      </c>
      <c r="AM21" s="25">
        <f>V21/AL21</f>
        <v>0</v>
      </c>
    </row>
    <row r="22" spans="1:39" ht="12.75">
      <c r="A22" s="28" t="s">
        <v>29</v>
      </c>
      <c r="B22" s="4">
        <v>2109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1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10">
        <f t="shared" si="0"/>
        <v>2</v>
      </c>
      <c r="AM22" s="25">
        <f>W22/AL22</f>
        <v>0</v>
      </c>
    </row>
    <row r="23" spans="1:39" ht="12.75">
      <c r="A23" s="28" t="s">
        <v>30</v>
      </c>
      <c r="B23" s="4">
        <v>2116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10">
        <f t="shared" si="0"/>
        <v>1</v>
      </c>
      <c r="AM23" s="25">
        <f>X23/AL23</f>
        <v>1</v>
      </c>
    </row>
    <row r="24" spans="1:39" ht="12.75">
      <c r="A24" s="28" t="s">
        <v>31</v>
      </c>
      <c r="B24" s="4">
        <v>2119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1</v>
      </c>
      <c r="Y24" s="13">
        <v>0</v>
      </c>
      <c r="Z24" s="8">
        <v>0</v>
      </c>
      <c r="AA24" s="8">
        <v>1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10">
        <f t="shared" si="0"/>
        <v>3</v>
      </c>
      <c r="AM24" s="25">
        <f>Y24/AL24</f>
        <v>0</v>
      </c>
    </row>
    <row r="25" spans="1:39" ht="12.75">
      <c r="A25" s="28" t="s">
        <v>32</v>
      </c>
      <c r="B25" s="4">
        <v>2121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16</v>
      </c>
      <c r="AA25" s="8">
        <v>1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1</v>
      </c>
      <c r="AL25" s="10">
        <f t="shared" si="0"/>
        <v>23</v>
      </c>
      <c r="AM25" s="25">
        <f>Z25/AL25</f>
        <v>0.6956521739130435</v>
      </c>
    </row>
    <row r="26" spans="1:39" ht="12.75">
      <c r="A26" s="28" t="s">
        <v>33</v>
      </c>
      <c r="B26" s="4">
        <v>2127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1</v>
      </c>
      <c r="AK26" s="8">
        <v>0</v>
      </c>
      <c r="AL26" s="10">
        <f t="shared" si="0"/>
        <v>1</v>
      </c>
      <c r="AM26" s="25">
        <f>AA26/AL26</f>
        <v>0</v>
      </c>
    </row>
    <row r="27" spans="1:39" ht="12.75">
      <c r="A27" s="28" t="s">
        <v>34</v>
      </c>
      <c r="B27" s="4">
        <v>2133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1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10">
        <f t="shared" si="0"/>
        <v>2</v>
      </c>
      <c r="AM27" s="25">
        <f>AB27/AL27</f>
        <v>0</v>
      </c>
    </row>
    <row r="28" spans="1:39" ht="12.75">
      <c r="A28" s="28" t="s">
        <v>35</v>
      </c>
      <c r="B28" s="4">
        <v>2149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1</v>
      </c>
      <c r="AC28" s="13">
        <v>1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10">
        <f t="shared" si="0"/>
        <v>2</v>
      </c>
      <c r="AM28" s="25">
        <f>AC28/AL28</f>
        <v>0.5</v>
      </c>
    </row>
    <row r="29" spans="1:39" ht="12.75">
      <c r="A29" s="28" t="s">
        <v>36</v>
      </c>
      <c r="B29" s="4">
        <v>2155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1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10">
        <f t="shared" si="0"/>
        <v>1</v>
      </c>
      <c r="AM29" s="25">
        <f>AD29/AL29</f>
        <v>0</v>
      </c>
    </row>
    <row r="30" spans="1:39" ht="12.75">
      <c r="A30" s="28" t="s">
        <v>37</v>
      </c>
      <c r="B30" s="4">
        <v>2159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10">
        <f t="shared" si="0"/>
        <v>0</v>
      </c>
      <c r="AM30" s="25" t="s">
        <v>45</v>
      </c>
    </row>
    <row r="31" spans="1:39" ht="12.75">
      <c r="A31" s="28" t="s">
        <v>38</v>
      </c>
      <c r="B31" s="4">
        <v>2180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10">
        <f t="shared" si="0"/>
        <v>1</v>
      </c>
      <c r="AM31" s="25">
        <f>AF31/AL31</f>
        <v>0</v>
      </c>
    </row>
    <row r="32" spans="1:39" ht="12.75">
      <c r="A32" s="28" t="s">
        <v>39</v>
      </c>
      <c r="B32" s="4">
        <v>2183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10">
        <f t="shared" si="0"/>
        <v>0</v>
      </c>
      <c r="AM32" s="25" t="s">
        <v>45</v>
      </c>
    </row>
    <row r="33" spans="1:39" ht="12.75">
      <c r="A33" s="28" t="s">
        <v>40</v>
      </c>
      <c r="B33" s="4">
        <v>2208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8">
        <v>0</v>
      </c>
      <c r="AJ33" s="8">
        <v>0</v>
      </c>
      <c r="AK33" s="8">
        <v>0</v>
      </c>
      <c r="AL33" s="10">
        <f t="shared" si="0"/>
        <v>1</v>
      </c>
      <c r="AM33" s="25">
        <f>AH33/AL33</f>
        <v>0</v>
      </c>
    </row>
    <row r="34" spans="1:39" ht="12.75">
      <c r="A34" s="28" t="s">
        <v>41</v>
      </c>
      <c r="B34" s="4">
        <v>2495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8">
        <v>0</v>
      </c>
      <c r="AK34" s="8">
        <v>0</v>
      </c>
      <c r="AL34" s="10">
        <f t="shared" si="0"/>
        <v>1</v>
      </c>
      <c r="AM34" s="25">
        <f>AI34/AL34</f>
        <v>0</v>
      </c>
    </row>
    <row r="35" spans="1:39" ht="12.75">
      <c r="A35" s="28" t="s">
        <v>42</v>
      </c>
      <c r="B35" s="4">
        <v>2503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2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3</v>
      </c>
      <c r="AK35" s="8">
        <v>0</v>
      </c>
      <c r="AL35" s="10">
        <f t="shared" si="0"/>
        <v>5</v>
      </c>
      <c r="AM35" s="25">
        <f>AJ35/AL35</f>
        <v>0.6</v>
      </c>
    </row>
    <row r="36" spans="1:39" ht="12.75">
      <c r="A36" s="28" t="s">
        <v>43</v>
      </c>
      <c r="B36" s="4">
        <v>2504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0</v>
      </c>
      <c r="AL36" s="10">
        <f t="shared" si="0"/>
        <v>0</v>
      </c>
      <c r="AM36" s="25" t="s">
        <v>45</v>
      </c>
    </row>
    <row r="37" spans="1:38" ht="39" customHeight="1" thickBot="1">
      <c r="A37" s="28"/>
      <c r="B37" s="3" t="s">
        <v>4</v>
      </c>
      <c r="C37" s="14">
        <f aca="true" t="shared" si="1" ref="C37:AK37">SUM(C2:C36)</f>
        <v>0</v>
      </c>
      <c r="D37" s="14">
        <f t="shared" si="1"/>
        <v>0</v>
      </c>
      <c r="E37" s="14">
        <f t="shared" si="1"/>
        <v>0</v>
      </c>
      <c r="F37" s="14">
        <f t="shared" si="1"/>
        <v>3</v>
      </c>
      <c r="G37" s="14">
        <f t="shared" si="1"/>
        <v>1</v>
      </c>
      <c r="H37" s="14">
        <f t="shared" si="1"/>
        <v>22</v>
      </c>
      <c r="I37" s="14">
        <f t="shared" si="1"/>
        <v>3</v>
      </c>
      <c r="J37" s="14">
        <f t="shared" si="1"/>
        <v>1</v>
      </c>
      <c r="K37" s="14">
        <f t="shared" si="1"/>
        <v>0</v>
      </c>
      <c r="L37" s="15">
        <f t="shared" si="1"/>
        <v>5</v>
      </c>
      <c r="M37" s="14">
        <f t="shared" si="1"/>
        <v>12</v>
      </c>
      <c r="N37" s="14">
        <f t="shared" si="1"/>
        <v>0</v>
      </c>
      <c r="O37" s="14">
        <f t="shared" si="1"/>
        <v>2</v>
      </c>
      <c r="P37" s="14">
        <f t="shared" si="1"/>
        <v>1</v>
      </c>
      <c r="Q37" s="14">
        <f t="shared" si="1"/>
        <v>0</v>
      </c>
      <c r="R37" s="14">
        <f t="shared" si="1"/>
        <v>15</v>
      </c>
      <c r="S37" s="14">
        <f t="shared" si="1"/>
        <v>16</v>
      </c>
      <c r="T37" s="14">
        <f t="shared" si="1"/>
        <v>2</v>
      </c>
      <c r="U37" s="14">
        <f t="shared" si="1"/>
        <v>4</v>
      </c>
      <c r="V37" s="14">
        <f t="shared" si="1"/>
        <v>0</v>
      </c>
      <c r="W37" s="14">
        <f t="shared" si="1"/>
        <v>0</v>
      </c>
      <c r="X37" s="14">
        <f t="shared" si="1"/>
        <v>3</v>
      </c>
      <c r="Y37" s="14">
        <f t="shared" si="1"/>
        <v>0</v>
      </c>
      <c r="Z37" s="14">
        <f t="shared" si="1"/>
        <v>32</v>
      </c>
      <c r="AA37" s="14">
        <f t="shared" si="1"/>
        <v>3</v>
      </c>
      <c r="AB37" s="14">
        <f t="shared" si="1"/>
        <v>1</v>
      </c>
      <c r="AC37" s="14">
        <f t="shared" si="1"/>
        <v>2</v>
      </c>
      <c r="AD37" s="14">
        <f t="shared" si="1"/>
        <v>0</v>
      </c>
      <c r="AE37" s="14">
        <f t="shared" si="1"/>
        <v>5</v>
      </c>
      <c r="AF37" s="14">
        <f t="shared" si="1"/>
        <v>0</v>
      </c>
      <c r="AG37" s="14">
        <f t="shared" si="1"/>
        <v>0</v>
      </c>
      <c r="AH37" s="14">
        <f t="shared" si="1"/>
        <v>0</v>
      </c>
      <c r="AI37" s="14">
        <f t="shared" si="1"/>
        <v>0</v>
      </c>
      <c r="AJ37" s="14">
        <f t="shared" si="1"/>
        <v>5</v>
      </c>
      <c r="AK37" s="14">
        <f t="shared" si="1"/>
        <v>1</v>
      </c>
      <c r="AL37" s="12"/>
    </row>
    <row r="38" spans="2:37" ht="39" customHeight="1" thickBot="1">
      <c r="B38" s="22" t="s">
        <v>6</v>
      </c>
      <c r="C38" s="23" t="s">
        <v>45</v>
      </c>
      <c r="D38" s="23" t="s">
        <v>45</v>
      </c>
      <c r="E38" s="23" t="s">
        <v>45</v>
      </c>
      <c r="F38" s="23">
        <f>F5/F37</f>
        <v>1</v>
      </c>
      <c r="G38" s="23">
        <f>G6/G37</f>
        <v>0</v>
      </c>
      <c r="H38" s="23">
        <f>H7/H37</f>
        <v>0.7272727272727273</v>
      </c>
      <c r="I38" s="23">
        <f>I8/I37</f>
        <v>0.3333333333333333</v>
      </c>
      <c r="J38" s="23">
        <f>J9/J37</f>
        <v>1</v>
      </c>
      <c r="K38" s="23" t="s">
        <v>45</v>
      </c>
      <c r="L38" s="23">
        <f>L11/L37</f>
        <v>0.2</v>
      </c>
      <c r="M38" s="23">
        <f>M12/M37</f>
        <v>0.5833333333333334</v>
      </c>
      <c r="N38" s="23" t="s">
        <v>45</v>
      </c>
      <c r="O38" s="23">
        <f>O14/O37</f>
        <v>0</v>
      </c>
      <c r="P38" s="23">
        <f>P15/P37</f>
        <v>0</v>
      </c>
      <c r="Q38" s="23" t="s">
        <v>45</v>
      </c>
      <c r="R38" s="23">
        <f>R17/R37</f>
        <v>0.5333333333333333</v>
      </c>
      <c r="S38" s="23">
        <f>S18/S37</f>
        <v>0.25</v>
      </c>
      <c r="T38" s="23">
        <f>T19/T37</f>
        <v>0</v>
      </c>
      <c r="U38" s="23">
        <f>U20/U37</f>
        <v>0.75</v>
      </c>
      <c r="V38" s="23" t="s">
        <v>45</v>
      </c>
      <c r="W38" s="23" t="s">
        <v>45</v>
      </c>
      <c r="X38" s="23">
        <f>X23/X37</f>
        <v>0.3333333333333333</v>
      </c>
      <c r="Y38" s="23" t="s">
        <v>45</v>
      </c>
      <c r="Z38" s="23">
        <f>Z25/Z37</f>
        <v>0.5</v>
      </c>
      <c r="AA38" s="23">
        <f>AA26/AA37</f>
        <v>0</v>
      </c>
      <c r="AB38" s="23">
        <f>AB27/AB37</f>
        <v>0</v>
      </c>
      <c r="AC38" s="23">
        <f>AC28/AC37</f>
        <v>0.5</v>
      </c>
      <c r="AD38" s="23" t="s">
        <v>45</v>
      </c>
      <c r="AE38" s="23">
        <f>AE30/AE37</f>
        <v>0</v>
      </c>
      <c r="AF38" s="23" t="s">
        <v>45</v>
      </c>
      <c r="AG38" s="23" t="s">
        <v>45</v>
      </c>
      <c r="AH38" s="23" t="s">
        <v>45</v>
      </c>
      <c r="AI38" s="23" t="s">
        <v>45</v>
      </c>
      <c r="AJ38" s="23">
        <f>AJ35/AJ37</f>
        <v>0.6</v>
      </c>
      <c r="AK38" s="23">
        <f>AK36/AK37</f>
        <v>0</v>
      </c>
    </row>
    <row r="39" spans="2:37" ht="12.75">
      <c r="B39" s="5" t="s">
        <v>2</v>
      </c>
      <c r="C39" s="16">
        <f>C2</f>
        <v>0</v>
      </c>
      <c r="D39" s="16">
        <f>D3</f>
        <v>0</v>
      </c>
      <c r="E39" s="16">
        <f>E4</f>
        <v>0</v>
      </c>
      <c r="F39" s="16">
        <f>F5</f>
        <v>3</v>
      </c>
      <c r="G39" s="16">
        <f>G6</f>
        <v>0</v>
      </c>
      <c r="H39" s="16">
        <f>H7</f>
        <v>16</v>
      </c>
      <c r="I39" s="16">
        <f>I8</f>
        <v>1</v>
      </c>
      <c r="J39" s="16">
        <f>J9</f>
        <v>1</v>
      </c>
      <c r="K39" s="16">
        <f>K10</f>
        <v>0</v>
      </c>
      <c r="L39" s="17">
        <f>L11</f>
        <v>1</v>
      </c>
      <c r="M39" s="16">
        <f>M12</f>
        <v>7</v>
      </c>
      <c r="N39" s="16">
        <f>N13</f>
        <v>0</v>
      </c>
      <c r="O39" s="16">
        <f>O14</f>
        <v>0</v>
      </c>
      <c r="P39" s="16">
        <f>P15</f>
        <v>0</v>
      </c>
      <c r="Q39" s="16">
        <f>Q16</f>
        <v>0</v>
      </c>
      <c r="R39" s="16">
        <f>R17</f>
        <v>8</v>
      </c>
      <c r="S39" s="16">
        <f>S18</f>
        <v>4</v>
      </c>
      <c r="T39" s="16">
        <f>T19</f>
        <v>0</v>
      </c>
      <c r="U39" s="16">
        <f>U20</f>
        <v>3</v>
      </c>
      <c r="V39" s="16">
        <f>V21</f>
        <v>0</v>
      </c>
      <c r="W39" s="16">
        <f>W22</f>
        <v>0</v>
      </c>
      <c r="X39" s="16">
        <f>X23</f>
        <v>1</v>
      </c>
      <c r="Y39" s="16">
        <f>Y24</f>
        <v>0</v>
      </c>
      <c r="Z39" s="16">
        <f>Z25</f>
        <v>16</v>
      </c>
      <c r="AA39" s="16">
        <f>AA26</f>
        <v>0</v>
      </c>
      <c r="AB39" s="16">
        <f>AB27</f>
        <v>0</v>
      </c>
      <c r="AC39" s="16">
        <f>AC28</f>
        <v>1</v>
      </c>
      <c r="AD39" s="16">
        <f>AD29</f>
        <v>0</v>
      </c>
      <c r="AE39" s="16">
        <f>AE30</f>
        <v>0</v>
      </c>
      <c r="AF39" s="16">
        <f>AF31</f>
        <v>0</v>
      </c>
      <c r="AG39" s="16">
        <f>AG32</f>
        <v>0</v>
      </c>
      <c r="AH39" s="16">
        <f>AH33</f>
        <v>0</v>
      </c>
      <c r="AI39" s="16">
        <f>AI34</f>
        <v>0</v>
      </c>
      <c r="AJ39" s="16">
        <f>AJ35</f>
        <v>3</v>
      </c>
      <c r="AK39" s="16">
        <f>AK36</f>
        <v>0</v>
      </c>
    </row>
    <row r="40" spans="4:5" ht="13.5" thickBot="1">
      <c r="D40" s="18">
        <f>SUM(AL2:AL36)</f>
        <v>139</v>
      </c>
      <c r="E40" s="27" t="s">
        <v>0</v>
      </c>
    </row>
    <row r="41" spans="4:5" ht="13.5" thickBot="1">
      <c r="D41" s="20">
        <f>SUM(C39:AK39)</f>
        <v>65</v>
      </c>
      <c r="E41" s="27" t="s">
        <v>1</v>
      </c>
    </row>
    <row r="43" spans="4:5" ht="12.75">
      <c r="D43" s="21">
        <f>D41/D40</f>
        <v>0.4676258992805755</v>
      </c>
      <c r="E43" s="26" t="s">
        <v>7</v>
      </c>
    </row>
    <row r="45" ht="12.75">
      <c r="B4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5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H47" sqref="AH47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39" width="8.7109375" style="9" customWidth="1"/>
  </cols>
  <sheetData>
    <row r="1" spans="1:39" ht="99" customHeight="1">
      <c r="A1" s="28" t="s">
        <v>9</v>
      </c>
      <c r="B1" s="4" t="s">
        <v>5</v>
      </c>
      <c r="C1" s="8">
        <v>2004</v>
      </c>
      <c r="D1" s="8">
        <v>2007</v>
      </c>
      <c r="E1" s="8">
        <v>2016</v>
      </c>
      <c r="F1" s="8">
        <v>2023</v>
      </c>
      <c r="G1" s="8">
        <v>2024</v>
      </c>
      <c r="H1" s="8">
        <v>2025</v>
      </c>
      <c r="I1" s="8">
        <v>2051</v>
      </c>
      <c r="J1" s="8">
        <v>2054</v>
      </c>
      <c r="K1" s="8">
        <v>2057</v>
      </c>
      <c r="L1" s="8">
        <v>2059</v>
      </c>
      <c r="M1" s="8">
        <v>2074</v>
      </c>
      <c r="N1" s="8">
        <v>2075</v>
      </c>
      <c r="O1" s="8">
        <v>2076</v>
      </c>
      <c r="P1" s="8">
        <v>2080</v>
      </c>
      <c r="Q1" s="8">
        <v>2087</v>
      </c>
      <c r="R1" s="8">
        <v>2095</v>
      </c>
      <c r="S1" s="8">
        <v>2100</v>
      </c>
      <c r="T1" s="8">
        <v>2101</v>
      </c>
      <c r="U1" s="8">
        <v>2104</v>
      </c>
      <c r="V1" s="8">
        <v>2107</v>
      </c>
      <c r="W1" s="8">
        <v>2109</v>
      </c>
      <c r="X1" s="8">
        <v>2116</v>
      </c>
      <c r="Y1" s="8">
        <v>2119</v>
      </c>
      <c r="Z1" s="8">
        <v>2121</v>
      </c>
      <c r="AA1" s="8">
        <v>2127</v>
      </c>
      <c r="AB1" s="8">
        <v>2133</v>
      </c>
      <c r="AC1" s="8">
        <v>2149</v>
      </c>
      <c r="AD1" s="8">
        <v>2155</v>
      </c>
      <c r="AE1" s="8">
        <v>2159</v>
      </c>
      <c r="AF1" s="8">
        <v>2180</v>
      </c>
      <c r="AG1" s="8">
        <v>2183</v>
      </c>
      <c r="AH1" s="8">
        <v>2208</v>
      </c>
      <c r="AI1" s="8">
        <v>2495</v>
      </c>
      <c r="AJ1" s="8">
        <v>2503</v>
      </c>
      <c r="AK1" s="8">
        <v>2504</v>
      </c>
      <c r="AL1" s="2" t="s">
        <v>3</v>
      </c>
      <c r="AM1" s="24" t="s">
        <v>8</v>
      </c>
    </row>
    <row r="2" spans="1:39" ht="12.75">
      <c r="A2" s="28" t="s">
        <v>10</v>
      </c>
      <c r="B2" s="4">
        <v>2004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1</v>
      </c>
      <c r="N2" s="8">
        <v>0</v>
      </c>
      <c r="O2" s="8">
        <v>1</v>
      </c>
      <c r="P2" s="8">
        <v>0</v>
      </c>
      <c r="Q2" s="8">
        <v>0</v>
      </c>
      <c r="R2" s="8">
        <v>1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2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10">
        <f aca="true" t="shared" si="0" ref="AL2:AL36">SUM(C2:AK2)</f>
        <v>5</v>
      </c>
      <c r="AM2" s="25">
        <f>C2/AL2</f>
        <v>0</v>
      </c>
    </row>
    <row r="3" spans="1:39" ht="12.75">
      <c r="A3" s="28" t="s">
        <v>11</v>
      </c>
      <c r="B3" s="4">
        <v>2007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10">
        <f t="shared" si="0"/>
        <v>1</v>
      </c>
      <c r="AM3" s="25">
        <f>D3/AL3</f>
        <v>0</v>
      </c>
    </row>
    <row r="4" spans="1:39" ht="12.75">
      <c r="A4" s="28" t="s">
        <v>12</v>
      </c>
      <c r="B4" s="4">
        <v>2016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10">
        <f t="shared" si="0"/>
        <v>1</v>
      </c>
      <c r="AM4" s="25">
        <f>E4/AL4</f>
        <v>0</v>
      </c>
    </row>
    <row r="5" spans="1:39" ht="12.75">
      <c r="A5" s="28" t="s">
        <v>13</v>
      </c>
      <c r="B5" s="4">
        <v>2023</v>
      </c>
      <c r="C5" s="8">
        <v>0</v>
      </c>
      <c r="D5" s="8">
        <v>0</v>
      </c>
      <c r="E5" s="8">
        <v>0</v>
      </c>
      <c r="F5" s="13">
        <v>4</v>
      </c>
      <c r="G5" s="8">
        <v>0</v>
      </c>
      <c r="H5" s="8">
        <v>2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1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10">
        <f t="shared" si="0"/>
        <v>9</v>
      </c>
      <c r="AM5" s="25">
        <f>F5/AL5</f>
        <v>0.4444444444444444</v>
      </c>
    </row>
    <row r="6" spans="1:39" ht="12.75">
      <c r="A6" s="28" t="s">
        <v>14</v>
      </c>
      <c r="B6" s="4">
        <v>2024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10">
        <f t="shared" si="0"/>
        <v>1</v>
      </c>
      <c r="AM6" s="25">
        <f>G6/AL6</f>
        <v>0</v>
      </c>
    </row>
    <row r="7" spans="1:39" ht="12.75">
      <c r="A7" s="28" t="s">
        <v>15</v>
      </c>
      <c r="B7" s="4">
        <v>2025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2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10">
        <f t="shared" si="0"/>
        <v>22</v>
      </c>
      <c r="AM7" s="25">
        <f>H7/AL7</f>
        <v>0.9090909090909091</v>
      </c>
    </row>
    <row r="8" spans="1:39" ht="12.75">
      <c r="A8" s="28" t="s">
        <v>16</v>
      </c>
      <c r="B8" s="4">
        <v>2051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10">
        <f t="shared" si="0"/>
        <v>1</v>
      </c>
      <c r="AM8" s="25">
        <f>I8/AL8</f>
        <v>1</v>
      </c>
    </row>
    <row r="9" spans="1:39" ht="12.75">
      <c r="A9" s="28" t="s">
        <v>17</v>
      </c>
      <c r="B9" s="4">
        <v>2054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10">
        <f t="shared" si="0"/>
        <v>3</v>
      </c>
      <c r="AM9" s="25">
        <f>J9/AL9</f>
        <v>0.3333333333333333</v>
      </c>
    </row>
    <row r="10" spans="1:39" ht="12.75">
      <c r="A10" s="28" t="s">
        <v>18</v>
      </c>
      <c r="B10" s="4">
        <v>2057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10">
        <f t="shared" si="0"/>
        <v>1</v>
      </c>
      <c r="AM10" s="25">
        <f>K10/AL10</f>
        <v>0</v>
      </c>
    </row>
    <row r="11" spans="1:39" s="1" customFormat="1" ht="12.75">
      <c r="A11" s="29" t="s">
        <v>19</v>
      </c>
      <c r="B11" s="4">
        <v>2059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3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11">
        <f t="shared" si="0"/>
        <v>3</v>
      </c>
      <c r="AM11" s="25">
        <f>L11/AL11</f>
        <v>1</v>
      </c>
    </row>
    <row r="12" spans="1:39" ht="12.75">
      <c r="A12" s="28" t="s">
        <v>20</v>
      </c>
      <c r="B12" s="4">
        <v>2074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7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6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2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10">
        <f t="shared" si="0"/>
        <v>15</v>
      </c>
      <c r="AM12" s="25">
        <f>M12/AL12</f>
        <v>0.4666666666666667</v>
      </c>
    </row>
    <row r="13" spans="1:39" ht="12.75">
      <c r="A13" s="28" t="s">
        <v>21</v>
      </c>
      <c r="B13" s="4">
        <v>2075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10">
        <f t="shared" si="0"/>
        <v>3</v>
      </c>
      <c r="AM13" s="25">
        <f>N13/AL13</f>
        <v>0.3333333333333333</v>
      </c>
    </row>
    <row r="14" spans="1:39" ht="12.75">
      <c r="A14" s="28" t="s">
        <v>22</v>
      </c>
      <c r="B14" s="4">
        <v>2076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10">
        <f t="shared" si="0"/>
        <v>3</v>
      </c>
      <c r="AM14" s="25">
        <f>O14/AL14</f>
        <v>0</v>
      </c>
    </row>
    <row r="15" spans="1:39" ht="12.75">
      <c r="A15" s="28" t="s">
        <v>23</v>
      </c>
      <c r="B15" s="4">
        <v>2080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10">
        <f t="shared" si="0"/>
        <v>0</v>
      </c>
      <c r="AM15" s="25" t="s">
        <v>45</v>
      </c>
    </row>
    <row r="16" spans="1:39" ht="12.75">
      <c r="A16" s="28" t="s">
        <v>24</v>
      </c>
      <c r="B16" s="4">
        <v>2087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10">
        <f t="shared" si="0"/>
        <v>1</v>
      </c>
      <c r="AM16" s="25">
        <f>Q16/AL16</f>
        <v>0</v>
      </c>
    </row>
    <row r="17" spans="1:39" ht="12.75">
      <c r="A17" s="28" t="s">
        <v>25</v>
      </c>
      <c r="B17" s="4">
        <v>2095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8</v>
      </c>
      <c r="S17" s="8">
        <v>2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2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10">
        <f t="shared" si="0"/>
        <v>12</v>
      </c>
      <c r="AM17" s="25">
        <f>R17/AL17</f>
        <v>0.6666666666666666</v>
      </c>
    </row>
    <row r="18" spans="1:39" ht="12.75">
      <c r="A18" s="28" t="s">
        <v>26</v>
      </c>
      <c r="B18" s="4">
        <v>2100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4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1</v>
      </c>
      <c r="AA18" s="8">
        <v>0</v>
      </c>
      <c r="AB18" s="8">
        <v>1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10">
        <f t="shared" si="0"/>
        <v>7</v>
      </c>
      <c r="AM18" s="25">
        <f>S18/AL18</f>
        <v>0.5714285714285714</v>
      </c>
    </row>
    <row r="19" spans="1:39" ht="12.75">
      <c r="A19" s="28" t="s">
        <v>44</v>
      </c>
      <c r="B19" s="4">
        <v>2101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10">
        <f t="shared" si="0"/>
        <v>0</v>
      </c>
      <c r="AM19" s="25" t="s">
        <v>45</v>
      </c>
    </row>
    <row r="20" spans="1:39" ht="12.75">
      <c r="A20" s="28" t="s">
        <v>27</v>
      </c>
      <c r="B20" s="4">
        <v>2104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2</v>
      </c>
      <c r="U20" s="13">
        <v>3</v>
      </c>
      <c r="V20" s="8">
        <v>0</v>
      </c>
      <c r="W20" s="8">
        <v>0</v>
      </c>
      <c r="X20" s="8">
        <v>0</v>
      </c>
      <c r="Y20" s="8">
        <v>0</v>
      </c>
      <c r="Z20" s="8">
        <v>1</v>
      </c>
      <c r="AA20" s="8">
        <v>1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10">
        <f t="shared" si="0"/>
        <v>7</v>
      </c>
      <c r="AM20" s="25">
        <f>U20/AL20</f>
        <v>0.42857142857142855</v>
      </c>
    </row>
    <row r="21" spans="1:39" ht="12.75">
      <c r="A21" s="28" t="s">
        <v>28</v>
      </c>
      <c r="B21" s="4">
        <v>2107</v>
      </c>
      <c r="C21" s="8">
        <v>0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10">
        <f t="shared" si="0"/>
        <v>1</v>
      </c>
      <c r="AM21" s="25">
        <f>V21/AL21</f>
        <v>0</v>
      </c>
    </row>
    <row r="22" spans="1:39" ht="12.75">
      <c r="A22" s="28" t="s">
        <v>29</v>
      </c>
      <c r="B22" s="4">
        <v>2109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10">
        <f t="shared" si="0"/>
        <v>2</v>
      </c>
      <c r="AM22" s="25">
        <f>W22/AL22</f>
        <v>0</v>
      </c>
    </row>
    <row r="23" spans="1:39" ht="12.75">
      <c r="A23" s="28" t="s">
        <v>30</v>
      </c>
      <c r="B23" s="4">
        <v>2116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10">
        <f t="shared" si="0"/>
        <v>1</v>
      </c>
      <c r="AM23" s="25">
        <f>X23/AL23</f>
        <v>1</v>
      </c>
    </row>
    <row r="24" spans="1:39" ht="12.75">
      <c r="A24" s="28" t="s">
        <v>31</v>
      </c>
      <c r="B24" s="4">
        <v>2119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1</v>
      </c>
      <c r="Y24" s="13">
        <v>0</v>
      </c>
      <c r="Z24" s="8">
        <v>0</v>
      </c>
      <c r="AA24" s="8">
        <v>1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10">
        <f t="shared" si="0"/>
        <v>3</v>
      </c>
      <c r="AM24" s="25">
        <f>Y24/AL24</f>
        <v>0</v>
      </c>
    </row>
    <row r="25" spans="1:39" ht="12.75">
      <c r="A25" s="28" t="s">
        <v>32</v>
      </c>
      <c r="B25" s="4">
        <v>2121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13">
        <v>16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1</v>
      </c>
      <c r="AH25" s="8">
        <v>0</v>
      </c>
      <c r="AI25" s="8">
        <v>0</v>
      </c>
      <c r="AJ25" s="8">
        <v>1</v>
      </c>
      <c r="AK25" s="8">
        <v>0</v>
      </c>
      <c r="AL25" s="10">
        <f t="shared" si="0"/>
        <v>23</v>
      </c>
      <c r="AM25" s="25">
        <f>Z25/AL25</f>
        <v>0.6956521739130435</v>
      </c>
    </row>
    <row r="26" spans="1:39" ht="12.75">
      <c r="A26" s="28" t="s">
        <v>33</v>
      </c>
      <c r="B26" s="4">
        <v>2127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1</v>
      </c>
      <c r="AK26" s="8">
        <v>0</v>
      </c>
      <c r="AL26" s="10">
        <f t="shared" si="0"/>
        <v>1</v>
      </c>
      <c r="AM26" s="25">
        <f>AA26/AL26</f>
        <v>0</v>
      </c>
    </row>
    <row r="27" spans="1:39" ht="12.75">
      <c r="A27" s="28" t="s">
        <v>34</v>
      </c>
      <c r="B27" s="4">
        <v>2133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1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10">
        <f t="shared" si="0"/>
        <v>2</v>
      </c>
      <c r="AM27" s="25">
        <f>AB27/AL27</f>
        <v>0</v>
      </c>
    </row>
    <row r="28" spans="1:39" ht="12.75">
      <c r="A28" s="28" t="s">
        <v>35</v>
      </c>
      <c r="B28" s="4">
        <v>2149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1</v>
      </c>
      <c r="AC28" s="13">
        <v>1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10">
        <f t="shared" si="0"/>
        <v>2</v>
      </c>
      <c r="AM28" s="25">
        <f>AC28/AL28</f>
        <v>0.5</v>
      </c>
    </row>
    <row r="29" spans="1:39" ht="12.75">
      <c r="A29" s="28" t="s">
        <v>36</v>
      </c>
      <c r="B29" s="4">
        <v>2155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1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10">
        <f t="shared" si="0"/>
        <v>1</v>
      </c>
      <c r="AM29" s="25">
        <f>AD29/AL29</f>
        <v>0</v>
      </c>
    </row>
    <row r="30" spans="1:39" ht="12.75">
      <c r="A30" s="28" t="s">
        <v>37</v>
      </c>
      <c r="B30" s="4">
        <v>2159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10">
        <f t="shared" si="0"/>
        <v>0</v>
      </c>
      <c r="AM30" s="25" t="s">
        <v>45</v>
      </c>
    </row>
    <row r="31" spans="1:39" ht="12.75">
      <c r="A31" s="28" t="s">
        <v>38</v>
      </c>
      <c r="B31" s="4">
        <v>2180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10">
        <f t="shared" si="0"/>
        <v>1</v>
      </c>
      <c r="AM31" s="25">
        <f>AF31/AL31</f>
        <v>0</v>
      </c>
    </row>
    <row r="32" spans="1:39" ht="12.75">
      <c r="A32" s="28" t="s">
        <v>39</v>
      </c>
      <c r="B32" s="4">
        <v>2183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10">
        <f t="shared" si="0"/>
        <v>0</v>
      </c>
      <c r="AM32" s="25" t="s">
        <v>45</v>
      </c>
    </row>
    <row r="33" spans="1:39" ht="12.75">
      <c r="A33" s="28" t="s">
        <v>40</v>
      </c>
      <c r="B33" s="4">
        <v>2208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8">
        <v>0</v>
      </c>
      <c r="AJ33" s="8">
        <v>0</v>
      </c>
      <c r="AK33" s="8">
        <v>0</v>
      </c>
      <c r="AL33" s="10">
        <f t="shared" si="0"/>
        <v>1</v>
      </c>
      <c r="AM33" s="25">
        <f>AH33/AL33</f>
        <v>0</v>
      </c>
    </row>
    <row r="34" spans="1:39" ht="12.75">
      <c r="A34" s="28" t="s">
        <v>41</v>
      </c>
      <c r="B34" s="4">
        <v>2495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8">
        <v>0</v>
      </c>
      <c r="AK34" s="8">
        <v>0</v>
      </c>
      <c r="AL34" s="10">
        <f t="shared" si="0"/>
        <v>1</v>
      </c>
      <c r="AM34" s="25">
        <f>AI34/AL34</f>
        <v>0</v>
      </c>
    </row>
    <row r="35" spans="1:39" ht="12.75">
      <c r="A35" s="28" t="s">
        <v>42</v>
      </c>
      <c r="B35" s="4">
        <v>2503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2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3</v>
      </c>
      <c r="AK35" s="8">
        <v>0</v>
      </c>
      <c r="AL35" s="10">
        <f t="shared" si="0"/>
        <v>5</v>
      </c>
      <c r="AM35" s="25">
        <f>AJ35/AL35</f>
        <v>0.6</v>
      </c>
    </row>
    <row r="36" spans="1:39" ht="12.75">
      <c r="A36" s="28" t="s">
        <v>43</v>
      </c>
      <c r="B36" s="4">
        <v>2504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0</v>
      </c>
      <c r="AL36" s="10">
        <f t="shared" si="0"/>
        <v>0</v>
      </c>
      <c r="AM36" s="25" t="s">
        <v>45</v>
      </c>
    </row>
    <row r="37" spans="1:38" ht="39" customHeight="1" thickBot="1">
      <c r="A37" s="28"/>
      <c r="B37" s="3" t="s">
        <v>4</v>
      </c>
      <c r="C37" s="14">
        <f aca="true" t="shared" si="1" ref="C37:AK37">SUM(C2:C36)</f>
        <v>0</v>
      </c>
      <c r="D37" s="14">
        <f t="shared" si="1"/>
        <v>0</v>
      </c>
      <c r="E37" s="14">
        <f t="shared" si="1"/>
        <v>0</v>
      </c>
      <c r="F37" s="14">
        <f t="shared" si="1"/>
        <v>4</v>
      </c>
      <c r="G37" s="14">
        <f t="shared" si="1"/>
        <v>1</v>
      </c>
      <c r="H37" s="14">
        <f t="shared" si="1"/>
        <v>27</v>
      </c>
      <c r="I37" s="14">
        <f t="shared" si="1"/>
        <v>3</v>
      </c>
      <c r="J37" s="14">
        <f t="shared" si="1"/>
        <v>1</v>
      </c>
      <c r="K37" s="14">
        <f t="shared" si="1"/>
        <v>0</v>
      </c>
      <c r="L37" s="15">
        <f t="shared" si="1"/>
        <v>7</v>
      </c>
      <c r="M37" s="14">
        <f t="shared" si="1"/>
        <v>12</v>
      </c>
      <c r="N37" s="14">
        <f t="shared" si="1"/>
        <v>2</v>
      </c>
      <c r="O37" s="14">
        <f t="shared" si="1"/>
        <v>1</v>
      </c>
      <c r="P37" s="14">
        <f t="shared" si="1"/>
        <v>0</v>
      </c>
      <c r="Q37" s="14">
        <f t="shared" si="1"/>
        <v>0</v>
      </c>
      <c r="R37" s="14">
        <f t="shared" si="1"/>
        <v>13</v>
      </c>
      <c r="S37" s="14">
        <f t="shared" si="1"/>
        <v>14</v>
      </c>
      <c r="T37" s="14">
        <f t="shared" si="1"/>
        <v>2</v>
      </c>
      <c r="U37" s="14">
        <f t="shared" si="1"/>
        <v>4</v>
      </c>
      <c r="V37" s="14">
        <f t="shared" si="1"/>
        <v>0</v>
      </c>
      <c r="W37" s="14">
        <f t="shared" si="1"/>
        <v>0</v>
      </c>
      <c r="X37" s="14">
        <f t="shared" si="1"/>
        <v>3</v>
      </c>
      <c r="Y37" s="14">
        <f t="shared" si="1"/>
        <v>0</v>
      </c>
      <c r="Z37" s="14">
        <f t="shared" si="1"/>
        <v>32</v>
      </c>
      <c r="AA37" s="14">
        <f t="shared" si="1"/>
        <v>2</v>
      </c>
      <c r="AB37" s="14">
        <f t="shared" si="1"/>
        <v>2</v>
      </c>
      <c r="AC37" s="14">
        <f t="shared" si="1"/>
        <v>2</v>
      </c>
      <c r="AD37" s="14">
        <f t="shared" si="1"/>
        <v>0</v>
      </c>
      <c r="AE37" s="14">
        <f t="shared" si="1"/>
        <v>1</v>
      </c>
      <c r="AF37" s="14">
        <f t="shared" si="1"/>
        <v>0</v>
      </c>
      <c r="AG37" s="14">
        <f t="shared" si="1"/>
        <v>1</v>
      </c>
      <c r="AH37" s="14">
        <f t="shared" si="1"/>
        <v>0</v>
      </c>
      <c r="AI37" s="14">
        <f t="shared" si="1"/>
        <v>0</v>
      </c>
      <c r="AJ37" s="14">
        <f t="shared" si="1"/>
        <v>5</v>
      </c>
      <c r="AK37" s="14">
        <f t="shared" si="1"/>
        <v>0</v>
      </c>
      <c r="AL37" s="12"/>
    </row>
    <row r="38" spans="2:37" ht="39" customHeight="1" thickBot="1">
      <c r="B38" s="22" t="s">
        <v>6</v>
      </c>
      <c r="C38" s="23" t="s">
        <v>45</v>
      </c>
      <c r="D38" s="23" t="s">
        <v>45</v>
      </c>
      <c r="E38" s="23" t="s">
        <v>45</v>
      </c>
      <c r="F38" s="23">
        <f>F5/F37</f>
        <v>1</v>
      </c>
      <c r="G38" s="23">
        <f>G6/G37</f>
        <v>0</v>
      </c>
      <c r="H38" s="23">
        <f>H7/H37</f>
        <v>0.7407407407407407</v>
      </c>
      <c r="I38" s="23">
        <f>I8/I37</f>
        <v>0.3333333333333333</v>
      </c>
      <c r="J38" s="23">
        <f>J9/J37</f>
        <v>1</v>
      </c>
      <c r="K38" s="23" t="s">
        <v>45</v>
      </c>
      <c r="L38" s="23">
        <f>L11/L37</f>
        <v>0.42857142857142855</v>
      </c>
      <c r="M38" s="23">
        <f>M12/M37</f>
        <v>0.5833333333333334</v>
      </c>
      <c r="N38" s="23">
        <f>N13/N37</f>
        <v>0.5</v>
      </c>
      <c r="O38" s="23">
        <f>O14/O37</f>
        <v>0</v>
      </c>
      <c r="P38" s="23" t="s">
        <v>45</v>
      </c>
      <c r="Q38" s="23" t="s">
        <v>45</v>
      </c>
      <c r="R38" s="23">
        <f>R17/R37</f>
        <v>0.6153846153846154</v>
      </c>
      <c r="S38" s="23">
        <f>S18/S37</f>
        <v>0.2857142857142857</v>
      </c>
      <c r="T38" s="23">
        <f>T19/T37</f>
        <v>0</v>
      </c>
      <c r="U38" s="23">
        <f>U20/U37</f>
        <v>0.75</v>
      </c>
      <c r="V38" s="23" t="s">
        <v>45</v>
      </c>
      <c r="W38" s="23" t="s">
        <v>45</v>
      </c>
      <c r="X38" s="23">
        <f>X23/X37</f>
        <v>0.3333333333333333</v>
      </c>
      <c r="Y38" s="23" t="s">
        <v>45</v>
      </c>
      <c r="Z38" s="23">
        <f>Z25/Z37</f>
        <v>0.5</v>
      </c>
      <c r="AA38" s="23">
        <f>AA26/AA37</f>
        <v>0</v>
      </c>
      <c r="AB38" s="23">
        <f>AB27/AB37</f>
        <v>0</v>
      </c>
      <c r="AC38" s="23">
        <f>AC28/AC37</f>
        <v>0.5</v>
      </c>
      <c r="AD38" s="23" t="s">
        <v>45</v>
      </c>
      <c r="AE38" s="23">
        <f>AE30/AE37</f>
        <v>0</v>
      </c>
      <c r="AF38" s="23" t="s">
        <v>45</v>
      </c>
      <c r="AG38" s="23">
        <f>AG32/AG37</f>
        <v>0</v>
      </c>
      <c r="AH38" s="23" t="s">
        <v>45</v>
      </c>
      <c r="AI38" s="23" t="s">
        <v>45</v>
      </c>
      <c r="AJ38" s="23">
        <f>AJ35/AJ37</f>
        <v>0.6</v>
      </c>
      <c r="AK38" s="23" t="s">
        <v>45</v>
      </c>
    </row>
    <row r="39" spans="2:37" ht="12.75">
      <c r="B39" s="5" t="s">
        <v>2</v>
      </c>
      <c r="C39" s="16">
        <f>C2</f>
        <v>0</v>
      </c>
      <c r="D39" s="16">
        <f>D3</f>
        <v>0</v>
      </c>
      <c r="E39" s="16">
        <f>E4</f>
        <v>0</v>
      </c>
      <c r="F39" s="16">
        <f>F5</f>
        <v>4</v>
      </c>
      <c r="G39" s="16">
        <f>G6</f>
        <v>0</v>
      </c>
      <c r="H39" s="16">
        <f>H7</f>
        <v>20</v>
      </c>
      <c r="I39" s="16">
        <f>I8</f>
        <v>1</v>
      </c>
      <c r="J39" s="16">
        <f>J9</f>
        <v>1</v>
      </c>
      <c r="K39" s="16">
        <f>K10</f>
        <v>0</v>
      </c>
      <c r="L39" s="17">
        <f>L11</f>
        <v>3</v>
      </c>
      <c r="M39" s="16">
        <f>M12</f>
        <v>7</v>
      </c>
      <c r="N39" s="16">
        <f>N13</f>
        <v>1</v>
      </c>
      <c r="O39" s="16">
        <f>O14</f>
        <v>0</v>
      </c>
      <c r="P39" s="16">
        <f>P15</f>
        <v>0</v>
      </c>
      <c r="Q39" s="16">
        <f>Q16</f>
        <v>0</v>
      </c>
      <c r="R39" s="16">
        <f>R17</f>
        <v>8</v>
      </c>
      <c r="S39" s="16">
        <f>S18</f>
        <v>4</v>
      </c>
      <c r="T39" s="16">
        <f>T19</f>
        <v>0</v>
      </c>
      <c r="U39" s="16">
        <f>U20</f>
        <v>3</v>
      </c>
      <c r="V39" s="16">
        <f>V21</f>
        <v>0</v>
      </c>
      <c r="W39" s="16">
        <f>W22</f>
        <v>0</v>
      </c>
      <c r="X39" s="16">
        <f>X23</f>
        <v>1</v>
      </c>
      <c r="Y39" s="16">
        <f>Y24</f>
        <v>0</v>
      </c>
      <c r="Z39" s="16">
        <f>Z25</f>
        <v>16</v>
      </c>
      <c r="AA39" s="16">
        <f>AA26</f>
        <v>0</v>
      </c>
      <c r="AB39" s="16">
        <f>AB27</f>
        <v>0</v>
      </c>
      <c r="AC39" s="16">
        <f>AC28</f>
        <v>1</v>
      </c>
      <c r="AD39" s="16">
        <f>AD29</f>
        <v>0</v>
      </c>
      <c r="AE39" s="16">
        <f>AE30</f>
        <v>0</v>
      </c>
      <c r="AF39" s="16">
        <f>AF31</f>
        <v>0</v>
      </c>
      <c r="AG39" s="16">
        <f>AG32</f>
        <v>0</v>
      </c>
      <c r="AH39" s="16">
        <f>AH33</f>
        <v>0</v>
      </c>
      <c r="AI39" s="16">
        <f>AI34</f>
        <v>0</v>
      </c>
      <c r="AJ39" s="16">
        <f>AJ35</f>
        <v>3</v>
      </c>
      <c r="AK39" s="16">
        <f>AK36</f>
        <v>0</v>
      </c>
    </row>
    <row r="40" spans="4:5" ht="13.5" thickBot="1">
      <c r="D40" s="18">
        <f>SUM(AL2:AL36)</f>
        <v>139</v>
      </c>
      <c r="E40" s="27" t="s">
        <v>0</v>
      </c>
    </row>
    <row r="41" spans="4:5" ht="13.5" thickBot="1">
      <c r="D41" s="20">
        <f>SUM(C39:AK39)</f>
        <v>73</v>
      </c>
      <c r="E41" s="27" t="s">
        <v>1</v>
      </c>
    </row>
    <row r="43" spans="4:5" ht="12.75">
      <c r="D43" s="21">
        <f>D41/D40</f>
        <v>0.5251798561151079</v>
      </c>
      <c r="E43" s="26" t="s">
        <v>7</v>
      </c>
    </row>
    <row r="45" ht="12.75">
      <c r="B4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2010-08-11T17:06:48Z</dcterms:modified>
  <cp:category/>
  <cp:version/>
  <cp:contentType/>
  <cp:contentStatus/>
</cp:coreProperties>
</file>