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2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<sst xmlns="http://schemas.openxmlformats.org/spreadsheetml/2006/main" count="58" uniqueCount="27">
  <si>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</si>
  <si>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</si>
  <si>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</si>
  <si>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</si>
  <si>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</si>
  <si>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</si>
  <si>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</si>
  <si>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</si>
  <si>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</si>
  <si>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</si>
  <si>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Southern Interior Low Plateau Dry Oak Forest</t>
  </si>
  <si>
    <t>East Gulf Coastal Plain Northern Loess Plain Oak-Hickory Upland</t>
  </si>
  <si>
    <t>North-Central Interior Beech-Maple Forest</t>
  </si>
  <si>
    <t>South-Central Interior Mesophytic Forest</t>
  </si>
  <si>
    <t>East Gulf Coastal Plain Northern Loess Bluff Forest</t>
  </si>
  <si>
    <t>Central Interior Highlands Dry Acidic Glade and Barrens</t>
  </si>
  <si>
    <t>Central Interior Highlands Calcareous Glade and Barrens</t>
  </si>
  <si>
    <t>Central Interior and Appalachian Floodplain Systems</t>
  </si>
  <si>
    <t>Central Interior and Appalachian Riparian Systems</t>
  </si>
  <si>
    <t>Gulf and Atlantic Coastal Plain Floodplain Systems</t>
  </si>
  <si>
    <t>Central Interior and Appalachian Swamp Systems</t>
  </si>
  <si>
    <t>Gulf and Atlantic Coastal Plain Swamp Systems</t>
  </si>
  <si>
    <t>Ruderal Forest-Northern and Central Hardwood and Conifer</t>
  </si>
  <si>
    <t>Ruderal Forest-Southeast Hardwood and Conifer</t>
  </si>
  <si>
    <t>Managed Tree Plantation-Northern and Central Hardwood and Conifer Plantation Group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</si>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</sst>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23" sqref="Y2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2305</v>
      </c>
      <c r="D1" s="8">
        <v>2306</v>
      </c>
      <c r="E1" s="8">
        <v>2313</v>
      </c>
      <c r="F1" s="8">
        <v>2321</v>
      </c>
      <c r="G1" s="8">
        <v>2327</v>
      </c>
      <c r="H1" s="8">
        <v>2363</v>
      </c>
      <c r="I1" s="8">
        <v>2401</v>
      </c>
      <c r="J1" s="8">
        <v>2471</v>
      </c>
      <c r="K1" s="8">
        <v>2472</v>
      </c>
      <c r="L1" s="8">
        <v>2473</v>
      </c>
      <c r="M1" s="8">
        <v>2479</v>
      </c>
      <c r="N1" s="8">
        <v>2480</v>
      </c>
      <c r="O1" s="8">
        <v>2532</v>
      </c>
      <c r="P1" s="8">
        <v>2533</v>
      </c>
      <c r="Q1" s="8">
        <v>2534</v>
      </c>
      <c r="R1" s="8">
        <v>2535</v>
      </c>
      <c r="S1" s="2" t="s">
        <v>3</v>
      </c>
      <c r="T1" s="24" t="s">
        <v>8</v>
      </c>
    </row>
    <row r="2" spans="1:20" ht="12.75">
      <c r="A2" s="28" t="s">
        <v>10</v>
      </c>
      <c r="B2" s="4">
        <v>2305</v>
      </c>
      <c r="C2" s="13">
        <v>47</v>
      </c>
      <c r="D2" s="8">
        <v>0</v>
      </c>
      <c r="E2" s="8">
        <v>0</v>
      </c>
      <c r="F2" s="8">
        <v>10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57</v>
      </c>
      <c r="T2" s="25">
        <f>C2/S2</f>
        <v>0.8245614035087719</v>
      </c>
    </row>
    <row r="3" spans="1:20" ht="12.75">
      <c r="A3" s="28" t="s">
        <v>11</v>
      </c>
      <c r="B3" s="4">
        <v>2306</v>
      </c>
      <c r="C3" s="8">
        <v>0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6</v>
      </c>
      <c r="T3" s="25">
        <f>D3/S3</f>
        <v>1</v>
      </c>
    </row>
    <row r="4" spans="1:20" ht="12.75">
      <c r="A4" s="28" t="s">
        <v>12</v>
      </c>
      <c r="B4" s="4">
        <v>2313</v>
      </c>
      <c r="C4" s="8">
        <v>0</v>
      </c>
      <c r="D4" s="8">
        <v>0</v>
      </c>
      <c r="E4" s="13">
        <v>1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2</v>
      </c>
      <c r="T4" s="25">
        <f>E4/S4</f>
        <v>0.5</v>
      </c>
    </row>
    <row r="5" spans="1:20" ht="12.75">
      <c r="A5" s="28" t="s">
        <v>13</v>
      </c>
      <c r="B5" s="4">
        <v>2321</v>
      </c>
      <c r="C5" s="8">
        <v>7</v>
      </c>
      <c r="D5" s="8">
        <v>0</v>
      </c>
      <c r="E5" s="8">
        <v>0</v>
      </c>
      <c r="F5" s="13">
        <v>15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23</v>
      </c>
      <c r="T5" s="25">
        <f>F5/S5</f>
        <v>0.6521739130434783</v>
      </c>
    </row>
    <row r="6" spans="1:20" ht="12.75">
      <c r="A6" s="28" t="s">
        <v>14</v>
      </c>
      <c r="B6" s="4">
        <v>2327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1</v>
      </c>
    </row>
    <row r="7" spans="1:20" ht="12.75">
      <c r="A7" s="28" t="s">
        <v>15</v>
      </c>
      <c r="B7" s="4">
        <v>2363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1</v>
      </c>
      <c r="T7" s="25">
        <f>H7/S7</f>
        <v>0</v>
      </c>
    </row>
    <row r="8" spans="1:20" ht="12.75">
      <c r="A8" s="28" t="s">
        <v>16</v>
      </c>
      <c r="B8" s="4">
        <v>2401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6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8</v>
      </c>
      <c r="T8" s="25">
        <f>I8/S8</f>
        <v>0.75</v>
      </c>
    </row>
    <row r="9" spans="1:20" ht="12.75">
      <c r="A9" s="28" t="s">
        <v>17</v>
      </c>
      <c r="B9" s="4">
        <v>2471</v>
      </c>
      <c r="C9" s="8">
        <v>1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10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15</v>
      </c>
      <c r="T9" s="25">
        <f>J9/S9</f>
        <v>0.6666666666666666</v>
      </c>
    </row>
    <row r="10" spans="1:20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19</v>
      </c>
      <c r="B11" s="4">
        <v>2473</v>
      </c>
      <c r="C11" s="8">
        <v>0</v>
      </c>
      <c r="D11" s="8">
        <v>1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1</v>
      </c>
      <c r="L11" s="13">
        <v>8</v>
      </c>
      <c r="M11" s="8">
        <v>0</v>
      </c>
      <c r="N11" s="8">
        <v>1</v>
      </c>
      <c r="O11" s="8">
        <v>0</v>
      </c>
      <c r="P11" s="8">
        <v>3</v>
      </c>
      <c r="Q11" s="8">
        <v>0</v>
      </c>
      <c r="R11" s="8">
        <v>0</v>
      </c>
      <c r="S11" s="11">
        <f t="shared" si="0"/>
        <v>15</v>
      </c>
      <c r="T11" s="25">
        <f>L11/S11</f>
        <v>0.5333333333333333</v>
      </c>
    </row>
    <row r="12" spans="1:20" ht="12.75">
      <c r="A12" s="28" t="s">
        <v>20</v>
      </c>
      <c r="B12" s="4">
        <v>2479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1</v>
      </c>
      <c r="T12" s="25">
        <f>M12/S12</f>
        <v>0</v>
      </c>
    </row>
    <row r="13" spans="1:20" ht="12.75">
      <c r="A13" s="28" t="s">
        <v>21</v>
      </c>
      <c r="B13" s="4">
        <v>2480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1</v>
      </c>
      <c r="T13" s="25">
        <f>N13/S13</f>
        <v>1</v>
      </c>
    </row>
    <row r="14" spans="1:20" ht="12.75">
      <c r="A14" s="28" t="s">
        <v>22</v>
      </c>
      <c r="B14" s="4">
        <v>2532</v>
      </c>
      <c r="C14" s="8">
        <v>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13">
        <v>2</v>
      </c>
      <c r="P14" s="8">
        <v>0</v>
      </c>
      <c r="Q14" s="8">
        <v>0</v>
      </c>
      <c r="R14" s="8">
        <v>0</v>
      </c>
      <c r="S14" s="10">
        <f t="shared" si="0"/>
        <v>5</v>
      </c>
      <c r="T14" s="25">
        <f>O14/S14</f>
        <v>0.4</v>
      </c>
    </row>
    <row r="15" spans="1:20" ht="12.75">
      <c r="A15" s="28" t="s">
        <v>23</v>
      </c>
      <c r="B15" s="4">
        <v>2533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3</v>
      </c>
      <c r="Q15" s="8">
        <v>0</v>
      </c>
      <c r="R15" s="8">
        <v>0</v>
      </c>
      <c r="S15" s="10">
        <f t="shared" si="0"/>
        <v>5</v>
      </c>
      <c r="T15" s="25">
        <f>P15/S15</f>
        <v>0.6</v>
      </c>
    </row>
    <row r="16" spans="1:20" ht="12.75">
      <c r="A16" s="28" t="s">
        <v>24</v>
      </c>
      <c r="B16" s="4">
        <v>2534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10">
        <f t="shared" si="0"/>
        <v>1</v>
      </c>
      <c r="T16" s="25">
        <f>Q16/S16</f>
        <v>1</v>
      </c>
    </row>
    <row r="17" spans="1:20" ht="12.75">
      <c r="A17" s="28" t="s">
        <v>25</v>
      </c>
      <c r="B17" s="4">
        <v>2535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1</v>
      </c>
      <c r="S17" s="10">
        <f t="shared" si="0"/>
        <v>2</v>
      </c>
      <c r="T17" s="25">
        <f>R17/S17</f>
        <v>0.5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57</v>
      </c>
      <c r="D18" s="14">
        <f t="shared" si="1"/>
        <v>8</v>
      </c>
      <c r="E18" s="14">
        <f t="shared" si="1"/>
        <v>2</v>
      </c>
      <c r="F18" s="14">
        <f t="shared" si="1"/>
        <v>31</v>
      </c>
      <c r="G18" s="14">
        <f t="shared" si="1"/>
        <v>2</v>
      </c>
      <c r="H18" s="14">
        <f t="shared" si="1"/>
        <v>0</v>
      </c>
      <c r="I18" s="14">
        <f t="shared" si="1"/>
        <v>7</v>
      </c>
      <c r="J18" s="14">
        <f t="shared" si="1"/>
        <v>12</v>
      </c>
      <c r="K18" s="14">
        <f t="shared" si="1"/>
        <v>3</v>
      </c>
      <c r="L18" s="15">
        <f t="shared" si="1"/>
        <v>9</v>
      </c>
      <c r="M18" s="14">
        <f t="shared" si="1"/>
        <v>0</v>
      </c>
      <c r="N18" s="14">
        <f t="shared" si="1"/>
        <v>2</v>
      </c>
      <c r="O18" s="14">
        <f t="shared" si="1"/>
        <v>2</v>
      </c>
      <c r="P18" s="14">
        <f t="shared" si="1"/>
        <v>6</v>
      </c>
      <c r="Q18" s="14">
        <f t="shared" si="1"/>
        <v>2</v>
      </c>
      <c r="R18" s="14">
        <f t="shared" si="1"/>
        <v>1</v>
      </c>
      <c r="S18" s="12"/>
    </row>
    <row r="19" spans="2:18" ht="39" customHeight="1" thickBot="1">
      <c r="B19" s="22" t="s">
        <v>6</v>
      </c>
      <c r="C19" s="23">
        <f>C2/C18</f>
        <v>0.8245614035087719</v>
      </c>
      <c r="D19" s="23">
        <f>D3/D18</f>
        <v>0.75</v>
      </c>
      <c r="E19" s="23">
        <f>E4/E18</f>
        <v>0.5</v>
      </c>
      <c r="F19" s="23">
        <f>F5/F18</f>
        <v>0.4838709677419355</v>
      </c>
      <c r="G19" s="23">
        <f>G6/G18</f>
        <v>0.5</v>
      </c>
      <c r="H19" s="23" t="s">
        <v>26</v>
      </c>
      <c r="I19" s="23">
        <f>I8/I18</f>
        <v>0.8571428571428571</v>
      </c>
      <c r="J19" s="23">
        <f>J9/J18</f>
        <v>0.8333333333333334</v>
      </c>
      <c r="K19" s="23">
        <f>K10/K18</f>
        <v>0</v>
      </c>
      <c r="L19" s="23">
        <f>L11/L18</f>
        <v>0.8888888888888888</v>
      </c>
      <c r="M19" s="23" t="s">
        <v>26</v>
      </c>
      <c r="N19" s="23">
        <f>N13/N18</f>
        <v>0.5</v>
      </c>
      <c r="O19" s="23">
        <f>O14/O18</f>
        <v>1</v>
      </c>
      <c r="P19" s="23">
        <f>P15/P18</f>
        <v>0.5</v>
      </c>
      <c r="Q19" s="23">
        <f>Q16/Q18</f>
        <v>0.5</v>
      </c>
      <c r="R19" s="23">
        <f>R17/R18</f>
        <v>1</v>
      </c>
    </row>
    <row r="20" spans="2:18" ht="12.75">
      <c r="B20" s="5" t="s">
        <v>2</v>
      </c>
      <c r="C20" s="16">
        <f>C2</f>
        <v>47</v>
      </c>
      <c r="D20" s="16">
        <f>D3</f>
        <v>6</v>
      </c>
      <c r="E20" s="16">
        <f>E4</f>
        <v>1</v>
      </c>
      <c r="F20" s="16">
        <f>F5</f>
        <v>15</v>
      </c>
      <c r="G20" s="16">
        <f>G6</f>
        <v>1</v>
      </c>
      <c r="H20" s="16">
        <f>H7</f>
        <v>0</v>
      </c>
      <c r="I20" s="16">
        <f>I8</f>
        <v>6</v>
      </c>
      <c r="J20" s="16">
        <f>J9</f>
        <v>10</v>
      </c>
      <c r="K20" s="16">
        <f>K10</f>
        <v>0</v>
      </c>
      <c r="L20" s="17">
        <f>L11</f>
        <v>8</v>
      </c>
      <c r="M20" s="16">
        <f>M12</f>
        <v>0</v>
      </c>
      <c r="N20" s="16">
        <f>N13</f>
        <v>1</v>
      </c>
      <c r="O20" s="16">
        <f>O14</f>
        <v>2</v>
      </c>
      <c r="P20" s="16">
        <f>P15</f>
        <v>3</v>
      </c>
      <c r="Q20" s="16">
        <f>Q16</f>
        <v>1</v>
      </c>
      <c r="R20" s="16">
        <f>R17</f>
        <v>1</v>
      </c>
    </row>
    <row r="21" spans="4:5" ht="13.5" thickBot="1">
      <c r="D21" s="18">
        <f>SUM(S2:S17)</f>
        <v>144</v>
      </c>
      <c r="E21" s="27" t="s">
        <v>0</v>
      </c>
    </row>
    <row r="22" spans="4:5" ht="13.5" thickBot="1">
      <c r="D22" s="20">
        <f>SUM(C20:R20)</f>
        <v>102</v>
      </c>
      <c r="E22" s="27" t="s">
        <v>1</v>
      </c>
    </row>
    <row r="24" spans="4:5" ht="12.75">
      <c r="D24" s="21">
        <f>D22/D21</f>
        <v>0.7083333333333334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2" sqref="I4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2305</v>
      </c>
      <c r="D1" s="8">
        <v>2306</v>
      </c>
      <c r="E1" s="8">
        <v>2313</v>
      </c>
      <c r="F1" s="8">
        <v>2321</v>
      </c>
      <c r="G1" s="8">
        <v>2327</v>
      </c>
      <c r="H1" s="8">
        <v>2363</v>
      </c>
      <c r="I1" s="8">
        <v>2401</v>
      </c>
      <c r="J1" s="8">
        <v>2471</v>
      </c>
      <c r="K1" s="8">
        <v>2472</v>
      </c>
      <c r="L1" s="8">
        <v>2473</v>
      </c>
      <c r="M1" s="8">
        <v>2479</v>
      </c>
      <c r="N1" s="8">
        <v>2480</v>
      </c>
      <c r="O1" s="8">
        <v>2532</v>
      </c>
      <c r="P1" s="8">
        <v>2533</v>
      </c>
      <c r="Q1" s="8">
        <v>2534</v>
      </c>
      <c r="R1" s="8">
        <v>2535</v>
      </c>
      <c r="S1" s="2" t="s">
        <v>3</v>
      </c>
      <c r="T1" s="24" t="s">
        <v>8</v>
      </c>
    </row>
    <row r="2" spans="1:20" ht="12.75">
      <c r="A2" s="28" t="s">
        <v>10</v>
      </c>
      <c r="B2" s="4">
        <v>2305</v>
      </c>
      <c r="C2" s="13">
        <v>48</v>
      </c>
      <c r="D2" s="8">
        <v>0</v>
      </c>
      <c r="E2" s="8">
        <v>0</v>
      </c>
      <c r="F2" s="8">
        <v>9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57</v>
      </c>
      <c r="T2" s="25">
        <f>C2/S2</f>
        <v>0.8421052631578947</v>
      </c>
    </row>
    <row r="3" spans="1:20" ht="12.75">
      <c r="A3" s="28" t="s">
        <v>11</v>
      </c>
      <c r="B3" s="4">
        <v>2306</v>
      </c>
      <c r="C3" s="8">
        <v>0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6</v>
      </c>
      <c r="T3" s="25">
        <f>D3/S3</f>
        <v>1</v>
      </c>
    </row>
    <row r="4" spans="1:20" ht="12.75">
      <c r="A4" s="28" t="s">
        <v>12</v>
      </c>
      <c r="B4" s="4">
        <v>2313</v>
      </c>
      <c r="C4" s="8">
        <v>0</v>
      </c>
      <c r="D4" s="8">
        <v>0</v>
      </c>
      <c r="E4" s="13">
        <v>1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2</v>
      </c>
      <c r="T4" s="25">
        <f>E4/S4</f>
        <v>0.5</v>
      </c>
    </row>
    <row r="5" spans="1:20" ht="12.75">
      <c r="A5" s="28" t="s">
        <v>13</v>
      </c>
      <c r="B5" s="4">
        <v>2321</v>
      </c>
      <c r="C5" s="8">
        <v>6</v>
      </c>
      <c r="D5" s="8">
        <v>0</v>
      </c>
      <c r="E5" s="8">
        <v>0</v>
      </c>
      <c r="F5" s="13">
        <v>16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23</v>
      </c>
      <c r="T5" s="25">
        <f>F5/S5</f>
        <v>0.6956521739130435</v>
      </c>
    </row>
    <row r="6" spans="1:20" ht="12.75">
      <c r="A6" s="28" t="s">
        <v>14</v>
      </c>
      <c r="B6" s="4">
        <v>2327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1</v>
      </c>
    </row>
    <row r="7" spans="1:20" ht="12.75">
      <c r="A7" s="28" t="s">
        <v>15</v>
      </c>
      <c r="B7" s="4">
        <v>2363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1</v>
      </c>
      <c r="T7" s="25">
        <f>H7/S7</f>
        <v>0</v>
      </c>
    </row>
    <row r="8" spans="1:20" ht="12.75">
      <c r="A8" s="28" t="s">
        <v>16</v>
      </c>
      <c r="B8" s="4">
        <v>2401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8</v>
      </c>
      <c r="T8" s="25">
        <f>I8/S8</f>
        <v>0.875</v>
      </c>
    </row>
    <row r="9" spans="1:20" ht="12.75">
      <c r="A9" s="28" t="s">
        <v>17</v>
      </c>
      <c r="B9" s="4">
        <v>2471</v>
      </c>
      <c r="C9" s="8">
        <v>2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15</v>
      </c>
      <c r="T9" s="25">
        <f>J9/S9</f>
        <v>0.7333333333333333</v>
      </c>
    </row>
    <row r="10" spans="1:20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19</v>
      </c>
      <c r="B11" s="4">
        <v>2473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12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0</v>
      </c>
      <c r="S11" s="11">
        <f t="shared" si="0"/>
        <v>15</v>
      </c>
      <c r="T11" s="25">
        <f>L11/S11</f>
        <v>0.8</v>
      </c>
    </row>
    <row r="12" spans="1:20" ht="12.75">
      <c r="A12" s="28" t="s">
        <v>20</v>
      </c>
      <c r="B12" s="4">
        <v>2479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1</v>
      </c>
      <c r="T12" s="25">
        <f>M12/S12</f>
        <v>0</v>
      </c>
    </row>
    <row r="13" spans="1:20" ht="12.75">
      <c r="A13" s="28" t="s">
        <v>21</v>
      </c>
      <c r="B13" s="4">
        <v>2480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22</v>
      </c>
      <c r="B14" s="4">
        <v>2532</v>
      </c>
      <c r="C14" s="8">
        <v>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13">
        <v>2</v>
      </c>
      <c r="P14" s="8">
        <v>0</v>
      </c>
      <c r="Q14" s="8">
        <v>0</v>
      </c>
      <c r="R14" s="8">
        <v>0</v>
      </c>
      <c r="S14" s="10">
        <f t="shared" si="0"/>
        <v>5</v>
      </c>
      <c r="T14" s="25">
        <f>O14/S14</f>
        <v>0.4</v>
      </c>
    </row>
    <row r="15" spans="1:20" ht="12.75">
      <c r="A15" s="28" t="s">
        <v>23</v>
      </c>
      <c r="B15" s="4">
        <v>2533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3</v>
      </c>
      <c r="Q15" s="8">
        <v>0</v>
      </c>
      <c r="R15" s="8">
        <v>0</v>
      </c>
      <c r="S15" s="10">
        <f t="shared" si="0"/>
        <v>5</v>
      </c>
      <c r="T15" s="25">
        <f>P15/S15</f>
        <v>0.6</v>
      </c>
    </row>
    <row r="16" spans="1:20" ht="12.75">
      <c r="A16" s="28" t="s">
        <v>24</v>
      </c>
      <c r="B16" s="4">
        <v>2534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10">
        <f t="shared" si="0"/>
        <v>1</v>
      </c>
      <c r="T16" s="25">
        <f>Q16/S16</f>
        <v>1</v>
      </c>
    </row>
    <row r="17" spans="1:20" ht="12.75">
      <c r="A17" s="28" t="s">
        <v>25</v>
      </c>
      <c r="B17" s="4">
        <v>2535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1</v>
      </c>
      <c r="S17" s="10">
        <f t="shared" si="0"/>
        <v>2</v>
      </c>
      <c r="T17" s="25">
        <f>R17/S17</f>
        <v>0.5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61</v>
      </c>
      <c r="D18" s="14">
        <f t="shared" si="1"/>
        <v>8</v>
      </c>
      <c r="E18" s="14">
        <f t="shared" si="1"/>
        <v>2</v>
      </c>
      <c r="F18" s="14">
        <f t="shared" si="1"/>
        <v>27</v>
      </c>
      <c r="G18" s="14">
        <f t="shared" si="1"/>
        <v>1</v>
      </c>
      <c r="H18" s="14">
        <f t="shared" si="1"/>
        <v>0</v>
      </c>
      <c r="I18" s="14">
        <f t="shared" si="1"/>
        <v>8</v>
      </c>
      <c r="J18" s="14">
        <f t="shared" si="1"/>
        <v>13</v>
      </c>
      <c r="K18" s="14">
        <f t="shared" si="1"/>
        <v>0</v>
      </c>
      <c r="L18" s="15">
        <f t="shared" si="1"/>
        <v>13</v>
      </c>
      <c r="M18" s="14">
        <f t="shared" si="1"/>
        <v>0</v>
      </c>
      <c r="N18" s="14">
        <f t="shared" si="1"/>
        <v>0</v>
      </c>
      <c r="O18" s="14">
        <f t="shared" si="1"/>
        <v>2</v>
      </c>
      <c r="P18" s="14">
        <f t="shared" si="1"/>
        <v>6</v>
      </c>
      <c r="Q18" s="14">
        <f t="shared" si="1"/>
        <v>2</v>
      </c>
      <c r="R18" s="14">
        <f t="shared" si="1"/>
        <v>1</v>
      </c>
      <c r="S18" s="12"/>
    </row>
    <row r="19" spans="2:18" ht="39" customHeight="1" thickBot="1">
      <c r="B19" s="22" t="s">
        <v>6</v>
      </c>
      <c r="C19" s="23">
        <f>C2/C18</f>
        <v>0.7868852459016393</v>
      </c>
      <c r="D19" s="23">
        <f>D3/D18</f>
        <v>0.75</v>
      </c>
      <c r="E19" s="23">
        <f>E4/E18</f>
        <v>0.5</v>
      </c>
      <c r="F19" s="23">
        <f>F5/F18</f>
        <v>0.5925925925925926</v>
      </c>
      <c r="G19" s="23">
        <f>G6/G18</f>
        <v>1</v>
      </c>
      <c r="H19" s="23" t="s">
        <v>26</v>
      </c>
      <c r="I19" s="23">
        <f>I8/I18</f>
        <v>0.875</v>
      </c>
      <c r="J19" s="23">
        <f>J9/J18</f>
        <v>0.8461538461538461</v>
      </c>
      <c r="K19" s="23" t="s">
        <v>26</v>
      </c>
      <c r="L19" s="23">
        <f>L11/L18</f>
        <v>0.9230769230769231</v>
      </c>
      <c r="M19" s="23" t="s">
        <v>26</v>
      </c>
      <c r="N19" s="23" t="s">
        <v>26</v>
      </c>
      <c r="O19" s="23">
        <f>O14/O18</f>
        <v>1</v>
      </c>
      <c r="P19" s="23">
        <f>P15/P18</f>
        <v>0.5</v>
      </c>
      <c r="Q19" s="23">
        <f>Q16/Q18</f>
        <v>0.5</v>
      </c>
      <c r="R19" s="23">
        <f>R17/R18</f>
        <v>1</v>
      </c>
    </row>
    <row r="20" spans="2:18" ht="12.75">
      <c r="B20" s="5" t="s">
        <v>2</v>
      </c>
      <c r="C20" s="16">
        <f>C2</f>
        <v>48</v>
      </c>
      <c r="D20" s="16">
        <f>D3</f>
        <v>6</v>
      </c>
      <c r="E20" s="16">
        <f>E4</f>
        <v>1</v>
      </c>
      <c r="F20" s="16">
        <f>F5</f>
        <v>16</v>
      </c>
      <c r="G20" s="16">
        <f>G6</f>
        <v>1</v>
      </c>
      <c r="H20" s="16">
        <f>H7</f>
        <v>0</v>
      </c>
      <c r="I20" s="16">
        <f>I8</f>
        <v>7</v>
      </c>
      <c r="J20" s="16">
        <f>J9</f>
        <v>11</v>
      </c>
      <c r="K20" s="16">
        <f>K10</f>
        <v>0</v>
      </c>
      <c r="L20" s="17">
        <f>L11</f>
        <v>12</v>
      </c>
      <c r="M20" s="16">
        <f>M12</f>
        <v>0</v>
      </c>
      <c r="N20" s="16">
        <f>N13</f>
        <v>0</v>
      </c>
      <c r="O20" s="16">
        <f>O14</f>
        <v>2</v>
      </c>
      <c r="P20" s="16">
        <f>P15</f>
        <v>3</v>
      </c>
      <c r="Q20" s="16">
        <f>Q16</f>
        <v>1</v>
      </c>
      <c r="R20" s="16">
        <f>R17</f>
        <v>1</v>
      </c>
    </row>
    <row r="21" spans="4:5" ht="13.5" thickBot="1">
      <c r="D21" s="18">
        <f>SUM(S2:S17)</f>
        <v>144</v>
      </c>
      <c r="E21" s="27" t="s">
        <v>0</v>
      </c>
    </row>
    <row r="22" spans="4:5" ht="13.5" thickBot="1">
      <c r="D22" s="20">
        <f>SUM(C20:R20)</f>
        <v>109</v>
      </c>
      <c r="E22" s="27" t="s">
        <v>1</v>
      </c>
    </row>
    <row r="24" spans="4:5" ht="12.75">
      <c r="D24" s="21">
        <f>D22/D21</f>
        <v>0.7569444444444444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2010-08-11T17:29:36Z</dcterms:modified>
  <cp:category/>
  <cp:version/>
  <cp:contentType/>
  <cp:contentStatus/>
</cp:coreProperties>
</file>