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<sst xmlns="http://schemas.openxmlformats.org/spreadsheetml/2006/main" count="208" uniqueCount="89">
  <si>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</si>
  <si>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</si>
  <si>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</si>
  <si>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</si>
  <si>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</si>
  <si>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</si>
  <si>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</si>
  <si>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</si>
  <si>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</si>
  <si>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</si>
  <si>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</si>
  <si>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205: Mountain Hemlock</t>
  </si>
  <si>
    <t>SAF 207: Red Fir</t>
  </si>
  <si>
    <t>SAF 211: White Fir</t>
  </si>
  <si>
    <t>SAF 231: Port Orford-Cedar</t>
  </si>
  <si>
    <t>SAF 232: Redwood</t>
  </si>
  <si>
    <t>SAF 233: Oregon White Oak</t>
  </si>
  <si>
    <t>SAF 234: Douglas-Fir-Tanoak-Pacific Madrone</t>
  </si>
  <si>
    <t>SAF 243: Sierra Nevada Mixed Conifer</t>
  </si>
  <si>
    <t>SAF 246: California Black Oak</t>
  </si>
  <si>
    <t>SAF 247: Jeffrey Pine</t>
  </si>
  <si>
    <t>SAF 248: Knobcone pine</t>
  </si>
  <si>
    <t>SAF 250: Blue Oak-Digger Pine</t>
  </si>
  <si>
    <t>SRM 102: Idaho Fescue</t>
  </si>
  <si>
    <t>SRM 203: Riparian Woodland</t>
  </si>
  <si>
    <t>SRM 204: Northern Coastal Shrub</t>
  </si>
  <si>
    <t>SRM 207: Scrub Oak Mixed Chaparral</t>
  </si>
  <si>
    <t>SRM 209: Montane Shrubland</t>
  </si>
  <si>
    <t>LF 54: Introduced Upland Vegetation - Herbaceous</t>
  </si>
  <si>
    <t>SAF/SRM Type Group Name</t>
  </si>
  <si>
    <t>Douglas-Fir</t>
  </si>
  <si>
    <t>Ponderosa Pine</t>
  </si>
  <si>
    <t>Fir-Spruce</t>
  </si>
  <si>
    <t>Redwood</t>
  </si>
  <si>
    <t>Lodgepole Pine</t>
  </si>
  <si>
    <t>Western Hardwoods</t>
  </si>
  <si>
    <t>Interior West Grasslands</t>
  </si>
  <si>
    <t>Coastal Scrub</t>
  </si>
  <si>
    <t>Chaparral</t>
  </si>
  <si>
    <t>Riparian Woodland</t>
  </si>
  <si>
    <t>Introduced Grassland and Forbland</t>
  </si>
  <si>
    <t>EVT Name</t>
  </si>
  <si>
    <t>North Pacific Oak Woodland</t>
  </si>
  <si>
    <t xml:space="preserve">California Coastal Redwood Forest </t>
  </si>
  <si>
    <t xml:space="preserve">Klamath-Siskiyou Lower Montane Serpentine Mixed Conifer Woodland </t>
  </si>
  <si>
    <t>Klamath-Siskiyou Upper Montane Serpentine Mixed Conifer Woodland</t>
  </si>
  <si>
    <t>Mediterranean California Dry-Mesic Mixed Conifer Forest and Wood</t>
  </si>
  <si>
    <t>Mediterranean California Mesic Mixed Conifer Forest and Woodland</t>
  </si>
  <si>
    <t>Mediterranean California Lower Montane Black Oak-Conifer Forest and Wood</t>
  </si>
  <si>
    <t>California Montane Jeffrey Pine-(Ponderosa Pine) Woodland</t>
  </si>
  <si>
    <t>Mediterranean California Red Fir Forest</t>
  </si>
  <si>
    <t>Mediterranean California Mixed Evergreen Forest</t>
  </si>
  <si>
    <t>Northern California Mesic Subalpine Woodland</t>
  </si>
  <si>
    <t xml:space="preserve">California Mesic Chaparral </t>
  </si>
  <si>
    <t xml:space="preserve">California Montane Woodland and Chaparral </t>
  </si>
  <si>
    <t>Northern California Coastal Scrub</t>
  </si>
  <si>
    <t xml:space="preserve">North Pacific Montane Grassland </t>
  </si>
  <si>
    <t xml:space="preserve">California Montane Riparian Systems(Tree) </t>
  </si>
  <si>
    <t xml:space="preserve">California Annual Grassland </t>
  </si>
  <si>
    <t>Pinus sabiniana Woodland Alliance</t>
  </si>
  <si>
    <t>Similarity Group Name</t>
  </si>
  <si>
    <t>Mediterranean California Upper Montane-Subalpine Forest and Chaparral</t>
  </si>
  <si>
    <t>Klamath and Mediterranean California Montane Forest</t>
  </si>
  <si>
    <t>North Pacific and Californian Montane Riparian and Swamp</t>
  </si>
  <si>
    <t>Mediterranean California Lower Montane and Mixed Oak Woodland</t>
  </si>
  <si>
    <t>Pacific Coast Conifer (Redwood/Sitka Spruce/Western Hemlock)</t>
  </si>
  <si>
    <t>California Mesic to Xeric Chaparral and North Coast Scrub</t>
  </si>
  <si>
    <t>California Oak Savanna and Klamath Serpentine Chaparral</t>
  </si>
  <si>
    <t>California Central Valley and Southern Coastal Grassland</t>
  </si>
  <si>
    <t>ESP Name</t>
  </si>
  <si>
    <t>California Coastal Redwood Forest</t>
  </si>
  <si>
    <t>Klamath-Siskiyou Lower Montane Serpentine Mixed Conifer Woodland</t>
  </si>
  <si>
    <t>Mediterranean California Dry-Mesic Mixed Conifer Forest and Woodland</t>
  </si>
  <si>
    <t>Mediterranean California Mixed Oak Woodland</t>
  </si>
  <si>
    <t>Mediterranean California Lower Montane Black Oak-Conifer Forest and Woodland</t>
  </si>
  <si>
    <t>Sierra Nevada Subalpine Lodgepole Pine Forest and Woodland</t>
  </si>
  <si>
    <t>California Montane Woodland and Chaparral</t>
  </si>
  <si>
    <t>California Lower Montane Blue Oak-Foothill Pine Woodland and Savanna</t>
  </si>
  <si>
    <t>California Northern Coastal Grassland</t>
  </si>
  <si>
    <t>California Montane Riparian Systems</t>
  </si>
  <si>
    <t>Lifeform Name</t>
  </si>
  <si>
    <t>Forest and Woodland</t>
  </si>
  <si>
    <t>Herbaceous</t>
  </si>
  <si>
    <t>Shrubland</t>
  </si>
  <si>
    <t>Steppe</t>
  </si>
  <si>
    <t>Introduced Upland Vegetation</t>
  </si>
  <si>
    <t>North Pacific Oak and Dry Conifer Woodland</t>
  </si>
  <si>
    <t>North Pacific Montane-Subalpine Mountain Hemlock and Mixed Conifer Woodland</t>
  </si>
  <si>
    <t>Northern Rocky Mountain and North Pacific Alpine/Subalpine/Montane Grasslands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</si>
</sst>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41</v>
      </c>
      <c r="B1" s="4" t="s">
        <v>9</v>
      </c>
      <c r="C1" s="8">
        <v>2008</v>
      </c>
      <c r="D1" s="8">
        <v>2015</v>
      </c>
      <c r="E1" s="8">
        <v>2021</v>
      </c>
      <c r="F1" s="8">
        <v>2022</v>
      </c>
      <c r="G1" s="8">
        <v>2027</v>
      </c>
      <c r="H1" s="8">
        <v>2028</v>
      </c>
      <c r="I1" s="8">
        <v>2030</v>
      </c>
      <c r="J1" s="8">
        <v>2031</v>
      </c>
      <c r="K1" s="8">
        <v>2032</v>
      </c>
      <c r="L1" s="8">
        <v>2043</v>
      </c>
      <c r="M1" s="8">
        <v>2044</v>
      </c>
      <c r="N1" s="8">
        <v>2097</v>
      </c>
      <c r="O1" s="8">
        <v>2098</v>
      </c>
      <c r="P1" s="8">
        <v>2128</v>
      </c>
      <c r="Q1" s="8">
        <v>2138</v>
      </c>
      <c r="R1" s="8">
        <v>2152</v>
      </c>
      <c r="S1" s="8">
        <v>2184</v>
      </c>
      <c r="T1" s="8">
        <v>2230</v>
      </c>
      <c r="U1" s="2" t="s">
        <v>3</v>
      </c>
      <c r="V1" s="24" t="s">
        <v>8</v>
      </c>
    </row>
    <row r="2" spans="1:22" ht="12.75">
      <c r="A2" s="28" t="s">
        <v>42</v>
      </c>
      <c r="B2" s="4">
        <v>2008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1</v>
      </c>
      <c r="V2" s="25">
        <f>C2/U2</f>
        <v>0</v>
      </c>
    </row>
    <row r="3" spans="1:22" ht="12.75">
      <c r="A3" s="28" t="s">
        <v>43</v>
      </c>
      <c r="B3" s="4">
        <v>2015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</v>
      </c>
    </row>
    <row r="4" spans="1:22" ht="12.75">
      <c r="A4" s="28" t="s">
        <v>44</v>
      </c>
      <c r="B4" s="4">
        <v>2021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0</v>
      </c>
      <c r="V4" s="25" t="e">
        <f>E4/U4</f>
        <v>#DIV/0!</v>
      </c>
    </row>
    <row r="5" spans="1:22" ht="12.75">
      <c r="A5" s="28" t="s">
        <v>45</v>
      </c>
      <c r="B5" s="4">
        <v>2022</v>
      </c>
      <c r="C5" s="8">
        <v>0</v>
      </c>
      <c r="D5" s="8">
        <v>0</v>
      </c>
      <c r="E5" s="8">
        <v>4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4</v>
      </c>
      <c r="V5" s="25">
        <f>F5/U5</f>
        <v>0</v>
      </c>
    </row>
    <row r="6" spans="1:22" ht="12.75">
      <c r="A6" s="28" t="s">
        <v>46</v>
      </c>
      <c r="B6" s="4">
        <v>2027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6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2</v>
      </c>
      <c r="R6" s="8">
        <v>0</v>
      </c>
      <c r="S6" s="8">
        <v>0</v>
      </c>
      <c r="T6" s="8">
        <v>0</v>
      </c>
      <c r="U6" s="10">
        <f t="shared" si="0"/>
        <v>14</v>
      </c>
      <c r="V6" s="25">
        <f>G6/U6</f>
        <v>0.2857142857142857</v>
      </c>
    </row>
    <row r="7" spans="1:22" ht="12.75">
      <c r="A7" s="28" t="s">
        <v>47</v>
      </c>
      <c r="B7" s="4">
        <v>2028</v>
      </c>
      <c r="C7" s="8">
        <v>0</v>
      </c>
      <c r="D7" s="8">
        <v>0</v>
      </c>
      <c r="E7" s="8">
        <v>1</v>
      </c>
      <c r="F7" s="8">
        <v>7</v>
      </c>
      <c r="G7" s="8">
        <v>3</v>
      </c>
      <c r="H7" s="13">
        <v>22</v>
      </c>
      <c r="I7" s="8">
        <v>0</v>
      </c>
      <c r="J7" s="8">
        <v>1</v>
      </c>
      <c r="K7" s="8">
        <v>1</v>
      </c>
      <c r="L7" s="8">
        <v>1</v>
      </c>
      <c r="M7" s="8">
        <v>0</v>
      </c>
      <c r="N7" s="8">
        <v>0</v>
      </c>
      <c r="O7" s="8">
        <v>3</v>
      </c>
      <c r="P7" s="8">
        <v>0</v>
      </c>
      <c r="Q7" s="8">
        <v>1</v>
      </c>
      <c r="R7" s="8">
        <v>0</v>
      </c>
      <c r="S7" s="8">
        <v>1</v>
      </c>
      <c r="T7" s="8">
        <v>1</v>
      </c>
      <c r="U7" s="10">
        <f t="shared" si="0"/>
        <v>42</v>
      </c>
      <c r="V7" s="25">
        <f>H7/U7</f>
        <v>0.5238095238095238</v>
      </c>
    </row>
    <row r="8" spans="1:22" ht="12.75">
      <c r="A8" s="28" t="s">
        <v>48</v>
      </c>
      <c r="B8" s="4">
        <v>2030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e">
        <f>I8/U8</f>
        <v>#DIV/0!</v>
      </c>
    </row>
    <row r="9" spans="1:22" ht="12.75">
      <c r="A9" s="28" t="s">
        <v>49</v>
      </c>
      <c r="B9" s="4">
        <v>2031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3</v>
      </c>
      <c r="V9" s="25">
        <f>J9/U9</f>
        <v>0</v>
      </c>
    </row>
    <row r="10" spans="1:22" ht="12.75">
      <c r="A10" s="28" t="s">
        <v>50</v>
      </c>
      <c r="B10" s="4">
        <v>2032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2</v>
      </c>
      <c r="V10" s="25">
        <f>K10/U10</f>
        <v>0</v>
      </c>
    </row>
    <row r="11" spans="1:22" s="1" customFormat="1" ht="12.75">
      <c r="A11" s="29" t="s">
        <v>51</v>
      </c>
      <c r="B11" s="4">
        <v>2043</v>
      </c>
      <c r="C11" s="8">
        <v>0</v>
      </c>
      <c r="D11" s="8">
        <v>0</v>
      </c>
      <c r="E11" s="8">
        <v>1</v>
      </c>
      <c r="F11" s="8">
        <v>1</v>
      </c>
      <c r="G11" s="8">
        <v>2</v>
      </c>
      <c r="H11" s="8">
        <v>1</v>
      </c>
      <c r="I11" s="8">
        <v>0</v>
      </c>
      <c r="J11" s="8">
        <v>2</v>
      </c>
      <c r="K11" s="8">
        <v>0</v>
      </c>
      <c r="L11" s="13">
        <v>7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11">
        <f t="shared" si="0"/>
        <v>16</v>
      </c>
      <c r="V11" s="25">
        <f>L11/U11</f>
        <v>0.4375</v>
      </c>
    </row>
    <row r="12" spans="1:22" ht="12.75">
      <c r="A12" s="28" t="s">
        <v>52</v>
      </c>
      <c r="B12" s="4">
        <v>2044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2</v>
      </c>
      <c r="V12" s="25">
        <f>M12/U12</f>
        <v>0.5</v>
      </c>
    </row>
    <row r="13" spans="1:22" ht="12.75">
      <c r="A13" s="28" t="s">
        <v>53</v>
      </c>
      <c r="B13" s="4">
        <v>2097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10">
        <f t="shared" si="0"/>
        <v>1</v>
      </c>
      <c r="V13" s="25">
        <f>N13/U13</f>
        <v>0</v>
      </c>
    </row>
    <row r="14" spans="1:22" ht="12.75">
      <c r="A14" s="28" t="s">
        <v>54</v>
      </c>
      <c r="B14" s="4">
        <v>2098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4</v>
      </c>
      <c r="V14" s="25">
        <f>O14/U14</f>
        <v>0.25</v>
      </c>
    </row>
    <row r="15" spans="1:22" ht="12.75">
      <c r="A15" s="28" t="s">
        <v>55</v>
      </c>
      <c r="B15" s="4">
        <v>2128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6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6</v>
      </c>
      <c r="V15" s="25">
        <f>P15/U15</f>
        <v>1</v>
      </c>
    </row>
    <row r="16" spans="1:22" ht="12.75">
      <c r="A16" s="28" t="s">
        <v>56</v>
      </c>
      <c r="B16" s="4">
        <v>2138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0</v>
      </c>
      <c r="V16" s="25" t="e">
        <f>Q16/U16</f>
        <v>#DIV/0!</v>
      </c>
    </row>
    <row r="17" spans="1:22" ht="12.75">
      <c r="A17" s="28" t="s">
        <v>57</v>
      </c>
      <c r="B17" s="4">
        <v>2152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10">
        <f t="shared" si="0"/>
        <v>0</v>
      </c>
      <c r="V17" s="25" t="e">
        <f>R17/U17</f>
        <v>#DIV/0!</v>
      </c>
    </row>
    <row r="18" spans="1:22" ht="12.75">
      <c r="A18" s="28" t="s">
        <v>58</v>
      </c>
      <c r="B18" s="4">
        <v>2184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0</v>
      </c>
      <c r="V18" s="25" t="e">
        <f>S18/U18</f>
        <v>#DIV/0!</v>
      </c>
    </row>
    <row r="19" spans="1:22" ht="12.75">
      <c r="A19" s="28" t="s">
        <v>59</v>
      </c>
      <c r="B19" s="4">
        <v>2230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0</v>
      </c>
      <c r="V19" s="25" t="e">
        <f>T19/U19</f>
        <v>#DIV/0!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0</v>
      </c>
      <c r="E20" s="14">
        <f t="shared" si="1"/>
        <v>6</v>
      </c>
      <c r="F20" s="14">
        <f t="shared" si="1"/>
        <v>9</v>
      </c>
      <c r="G20" s="14">
        <f t="shared" si="1"/>
        <v>9</v>
      </c>
      <c r="H20" s="14">
        <f t="shared" si="1"/>
        <v>31</v>
      </c>
      <c r="I20" s="14">
        <f t="shared" si="1"/>
        <v>0</v>
      </c>
      <c r="J20" s="14">
        <f t="shared" si="1"/>
        <v>4</v>
      </c>
      <c r="K20" s="14">
        <f t="shared" si="1"/>
        <v>2</v>
      </c>
      <c r="L20" s="15">
        <f t="shared" si="1"/>
        <v>16</v>
      </c>
      <c r="M20" s="14">
        <f t="shared" si="1"/>
        <v>1</v>
      </c>
      <c r="N20" s="14">
        <f t="shared" si="1"/>
        <v>0</v>
      </c>
      <c r="O20" s="14">
        <f t="shared" si="1"/>
        <v>6</v>
      </c>
      <c r="P20" s="14">
        <f t="shared" si="1"/>
        <v>6</v>
      </c>
      <c r="Q20" s="14">
        <f t="shared" si="1"/>
        <v>3</v>
      </c>
      <c r="R20" s="14">
        <f t="shared" si="1"/>
        <v>1</v>
      </c>
      <c r="S20" s="14">
        <f t="shared" si="1"/>
        <v>2</v>
      </c>
      <c r="T20" s="14">
        <f t="shared" si="1"/>
        <v>1</v>
      </c>
      <c r="U20" s="12"/>
    </row>
    <row r="21" spans="2:20" ht="39" customHeight="1" thickBot="1">
      <c r="B21" s="22" t="s">
        <v>6</v>
      </c>
      <c r="C21" s="23" t="e">
        <f>C2/C20</f>
        <v>#DIV/0!</v>
      </c>
      <c r="D21" s="23" t="e">
        <f>D3/D20</f>
        <v>#DIV/0!</v>
      </c>
      <c r="E21" s="23">
        <f>E4/E20</f>
        <v>0</v>
      </c>
      <c r="F21" s="23">
        <f>F5/F20</f>
        <v>0</v>
      </c>
      <c r="G21" s="23">
        <f>G6/G20</f>
        <v>0.4444444444444444</v>
      </c>
      <c r="H21" s="23">
        <f>H7/H20</f>
        <v>0.7096774193548387</v>
      </c>
      <c r="I21" s="23" t="e">
        <f>I8/I20</f>
        <v>#DIV/0!</v>
      </c>
      <c r="J21" s="23">
        <f>J9/J20</f>
        <v>0</v>
      </c>
      <c r="K21" s="23">
        <f>K10/K20</f>
        <v>0</v>
      </c>
      <c r="L21" s="23">
        <f>L11/L20</f>
        <v>0.4375</v>
      </c>
      <c r="M21" s="23">
        <f>M12/M20</f>
        <v>1</v>
      </c>
      <c r="N21" s="23" t="e">
        <f>N13/N20</f>
        <v>#DIV/0!</v>
      </c>
      <c r="O21" s="23">
        <f>O14/O20</f>
        <v>0.16666666666666666</v>
      </c>
      <c r="P21" s="23">
        <f>P15/P20</f>
        <v>1</v>
      </c>
      <c r="Q21" s="23">
        <f>Q16/Q20</f>
        <v>0</v>
      </c>
      <c r="R21" s="23">
        <f>R17/R20</f>
        <v>0</v>
      </c>
      <c r="S21" s="23">
        <f>S18/S20</f>
        <v>0</v>
      </c>
      <c r="T21" s="23">
        <f>T19/T20</f>
        <v>0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0</v>
      </c>
      <c r="F22" s="16">
        <f>F5</f>
        <v>0</v>
      </c>
      <c r="G22" s="16">
        <f>G6</f>
        <v>4</v>
      </c>
      <c r="H22" s="16">
        <f>H7</f>
        <v>22</v>
      </c>
      <c r="I22" s="16">
        <f>I8</f>
        <v>0</v>
      </c>
      <c r="J22" s="16">
        <f>J9</f>
        <v>0</v>
      </c>
      <c r="K22" s="16">
        <f>K10</f>
        <v>0</v>
      </c>
      <c r="L22" s="17">
        <f>L11</f>
        <v>7</v>
      </c>
      <c r="M22" s="16">
        <f>M12</f>
        <v>1</v>
      </c>
      <c r="N22" s="16">
        <f>N13</f>
        <v>0</v>
      </c>
      <c r="O22" s="16">
        <f>O14</f>
        <v>1</v>
      </c>
      <c r="P22" s="16">
        <f>P15</f>
        <v>6</v>
      </c>
      <c r="Q22" s="16">
        <f>Q16</f>
        <v>0</v>
      </c>
      <c r="R22" s="16">
        <f>R17</f>
        <v>0</v>
      </c>
      <c r="S22" s="16">
        <f>S18</f>
        <v>0</v>
      </c>
      <c r="T22" s="16">
        <f>T19</f>
        <v>0</v>
      </c>
    </row>
    <row r="23" spans="4:5" ht="13.5" thickBot="1">
      <c r="D23" s="18">
        <f>SUM(U2:U19)</f>
        <v>97</v>
      </c>
      <c r="E23" s="27" t="s">
        <v>0</v>
      </c>
    </row>
    <row r="24" spans="4:5" ht="13.5" thickBot="1">
      <c r="D24" s="20">
        <f>SUM(C22:T22)</f>
        <v>41</v>
      </c>
      <c r="E24" s="27" t="s">
        <v>1</v>
      </c>
    </row>
    <row r="26" spans="4:5" ht="12.75">
      <c r="D26" s="21">
        <f>D24/D23</f>
        <v>0.422680412371134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41</v>
      </c>
      <c r="B1" s="4" t="s">
        <v>9</v>
      </c>
      <c r="C1" s="8">
        <v>2008</v>
      </c>
      <c r="D1" s="8">
        <v>2015</v>
      </c>
      <c r="E1" s="8">
        <v>2021</v>
      </c>
      <c r="F1" s="8">
        <v>2022</v>
      </c>
      <c r="G1" s="8">
        <v>2027</v>
      </c>
      <c r="H1" s="8">
        <v>2028</v>
      </c>
      <c r="I1" s="8">
        <v>2030</v>
      </c>
      <c r="J1" s="8">
        <v>2031</v>
      </c>
      <c r="K1" s="8">
        <v>2032</v>
      </c>
      <c r="L1" s="8">
        <v>2043</v>
      </c>
      <c r="M1" s="8">
        <v>2044</v>
      </c>
      <c r="N1" s="8">
        <v>2097</v>
      </c>
      <c r="O1" s="8">
        <v>2098</v>
      </c>
      <c r="P1" s="8">
        <v>2128</v>
      </c>
      <c r="Q1" s="8">
        <v>2138</v>
      </c>
      <c r="R1" s="8">
        <v>2152</v>
      </c>
      <c r="S1" s="8">
        <v>2184</v>
      </c>
      <c r="T1" s="8">
        <v>2230</v>
      </c>
      <c r="U1" s="2" t="s">
        <v>3</v>
      </c>
      <c r="V1" s="24" t="s">
        <v>8</v>
      </c>
    </row>
    <row r="2" spans="1:22" ht="12.75">
      <c r="A2" s="28" t="s">
        <v>42</v>
      </c>
      <c r="B2" s="4">
        <v>2008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1</v>
      </c>
      <c r="V2" s="25">
        <f>C2/U2</f>
        <v>0</v>
      </c>
    </row>
    <row r="3" spans="1:22" ht="12.75">
      <c r="A3" s="28" t="s">
        <v>43</v>
      </c>
      <c r="B3" s="4">
        <v>2015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</v>
      </c>
    </row>
    <row r="4" spans="1:22" ht="12.75">
      <c r="A4" s="28" t="s">
        <v>44</v>
      </c>
      <c r="B4" s="4">
        <v>2021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0</v>
      </c>
      <c r="V4" s="25" t="e">
        <f>E4/U4</f>
        <v>#DIV/0!</v>
      </c>
    </row>
    <row r="5" spans="1:22" ht="12.75">
      <c r="A5" s="28" t="s">
        <v>45</v>
      </c>
      <c r="B5" s="4">
        <v>2022</v>
      </c>
      <c r="C5" s="8">
        <v>0</v>
      </c>
      <c r="D5" s="8">
        <v>0</v>
      </c>
      <c r="E5" s="8">
        <v>3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4</v>
      </c>
      <c r="V5" s="25">
        <f>F5/U5</f>
        <v>0.25</v>
      </c>
    </row>
    <row r="6" spans="1:22" ht="12.75">
      <c r="A6" s="28" t="s">
        <v>46</v>
      </c>
      <c r="B6" s="4">
        <v>2027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4</v>
      </c>
      <c r="I6" s="8">
        <v>0</v>
      </c>
      <c r="J6" s="8">
        <v>0</v>
      </c>
      <c r="K6" s="8">
        <v>0</v>
      </c>
      <c r="L6" s="8">
        <v>2</v>
      </c>
      <c r="M6" s="8">
        <v>0</v>
      </c>
      <c r="N6" s="8">
        <v>0</v>
      </c>
      <c r="O6" s="8">
        <v>2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10">
        <f t="shared" si="0"/>
        <v>14</v>
      </c>
      <c r="V6" s="25">
        <f>G6/U6</f>
        <v>0.35714285714285715</v>
      </c>
    </row>
    <row r="7" spans="1:22" ht="12.75">
      <c r="A7" s="28" t="s">
        <v>47</v>
      </c>
      <c r="B7" s="4">
        <v>2028</v>
      </c>
      <c r="C7" s="8">
        <v>0</v>
      </c>
      <c r="D7" s="8">
        <v>0</v>
      </c>
      <c r="E7" s="8">
        <v>0</v>
      </c>
      <c r="F7" s="8">
        <v>7</v>
      </c>
      <c r="G7" s="8">
        <v>1</v>
      </c>
      <c r="H7" s="13">
        <v>29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2</v>
      </c>
      <c r="P7" s="8">
        <v>0</v>
      </c>
      <c r="Q7" s="8">
        <v>0</v>
      </c>
      <c r="R7" s="8">
        <v>1</v>
      </c>
      <c r="S7" s="8">
        <v>0</v>
      </c>
      <c r="T7" s="8">
        <v>1</v>
      </c>
      <c r="U7" s="10">
        <f t="shared" si="0"/>
        <v>42</v>
      </c>
      <c r="V7" s="25">
        <f>H7/U7</f>
        <v>0.6904761904761905</v>
      </c>
    </row>
    <row r="8" spans="1:22" ht="12.75">
      <c r="A8" s="28" t="s">
        <v>48</v>
      </c>
      <c r="B8" s="4">
        <v>2030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e">
        <f>I8/U8</f>
        <v>#DIV/0!</v>
      </c>
    </row>
    <row r="9" spans="1:22" ht="12.75">
      <c r="A9" s="28" t="s">
        <v>49</v>
      </c>
      <c r="B9" s="4">
        <v>2031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3</v>
      </c>
      <c r="V9" s="25">
        <f>J9/U9</f>
        <v>0</v>
      </c>
    </row>
    <row r="10" spans="1:22" ht="12.75">
      <c r="A10" s="28" t="s">
        <v>50</v>
      </c>
      <c r="B10" s="4">
        <v>2032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2</v>
      </c>
      <c r="V10" s="25">
        <f>K10/U10</f>
        <v>0</v>
      </c>
    </row>
    <row r="11" spans="1:22" s="1" customFormat="1" ht="12.75">
      <c r="A11" s="29" t="s">
        <v>51</v>
      </c>
      <c r="B11" s="4">
        <v>2043</v>
      </c>
      <c r="C11" s="8">
        <v>0</v>
      </c>
      <c r="D11" s="8">
        <v>0</v>
      </c>
      <c r="E11" s="8">
        <v>1</v>
      </c>
      <c r="F11" s="8">
        <v>1</v>
      </c>
      <c r="G11" s="8">
        <v>3</v>
      </c>
      <c r="H11" s="8">
        <v>1</v>
      </c>
      <c r="I11" s="8">
        <v>1</v>
      </c>
      <c r="J11" s="8">
        <v>0</v>
      </c>
      <c r="K11" s="8">
        <v>0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16</v>
      </c>
      <c r="V11" s="25">
        <f>L11/U11</f>
        <v>0.5625</v>
      </c>
    </row>
    <row r="12" spans="1:22" ht="12.75">
      <c r="A12" s="28" t="s">
        <v>52</v>
      </c>
      <c r="B12" s="4">
        <v>2044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2</v>
      </c>
      <c r="V12" s="25">
        <f>M12/U12</f>
        <v>0</v>
      </c>
    </row>
    <row r="13" spans="1:22" ht="12.75">
      <c r="A13" s="28" t="s">
        <v>53</v>
      </c>
      <c r="B13" s="4">
        <v>2097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10">
        <f t="shared" si="0"/>
        <v>1</v>
      </c>
      <c r="V13" s="25">
        <f>N13/U13</f>
        <v>0</v>
      </c>
    </row>
    <row r="14" spans="1:22" ht="12.75">
      <c r="A14" s="28" t="s">
        <v>54</v>
      </c>
      <c r="B14" s="4">
        <v>2098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4</v>
      </c>
      <c r="V14" s="25">
        <f>O14/U14</f>
        <v>0</v>
      </c>
    </row>
    <row r="15" spans="1:22" ht="12.75">
      <c r="A15" s="28" t="s">
        <v>55</v>
      </c>
      <c r="B15" s="4">
        <v>2128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6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6</v>
      </c>
      <c r="V15" s="25">
        <f>P15/U15</f>
        <v>1</v>
      </c>
    </row>
    <row r="16" spans="1:22" ht="12.75">
      <c r="A16" s="28" t="s">
        <v>56</v>
      </c>
      <c r="B16" s="4">
        <v>2138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0</v>
      </c>
      <c r="V16" s="25" t="e">
        <f>Q16/U16</f>
        <v>#DIV/0!</v>
      </c>
    </row>
    <row r="17" spans="1:22" ht="12.75">
      <c r="A17" s="28" t="s">
        <v>57</v>
      </c>
      <c r="B17" s="4">
        <v>2152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10">
        <f t="shared" si="0"/>
        <v>0</v>
      </c>
      <c r="V17" s="25" t="e">
        <f>R17/U17</f>
        <v>#DIV/0!</v>
      </c>
    </row>
    <row r="18" spans="1:22" ht="12.75">
      <c r="A18" s="28" t="s">
        <v>58</v>
      </c>
      <c r="B18" s="4">
        <v>2184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0</v>
      </c>
      <c r="V18" s="25" t="e">
        <f>S18/U18</f>
        <v>#DIV/0!</v>
      </c>
    </row>
    <row r="19" spans="1:22" ht="12.75">
      <c r="A19" s="28" t="s">
        <v>59</v>
      </c>
      <c r="B19" s="4">
        <v>2230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0</v>
      </c>
      <c r="V19" s="25" t="e">
        <f>T19/U19</f>
        <v>#DIV/0!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0</v>
      </c>
      <c r="E20" s="14">
        <f t="shared" si="1"/>
        <v>4</v>
      </c>
      <c r="F20" s="14">
        <f t="shared" si="1"/>
        <v>11</v>
      </c>
      <c r="G20" s="14">
        <f t="shared" si="1"/>
        <v>9</v>
      </c>
      <c r="H20" s="14">
        <f t="shared" si="1"/>
        <v>37</v>
      </c>
      <c r="I20" s="14">
        <f t="shared" si="1"/>
        <v>1</v>
      </c>
      <c r="J20" s="14">
        <f t="shared" si="1"/>
        <v>0</v>
      </c>
      <c r="K20" s="14">
        <f t="shared" si="1"/>
        <v>2</v>
      </c>
      <c r="L20" s="15">
        <f t="shared" si="1"/>
        <v>18</v>
      </c>
      <c r="M20" s="14">
        <f t="shared" si="1"/>
        <v>0</v>
      </c>
      <c r="N20" s="14">
        <f t="shared" si="1"/>
        <v>0</v>
      </c>
      <c r="O20" s="14">
        <f t="shared" si="1"/>
        <v>5</v>
      </c>
      <c r="P20" s="14">
        <f t="shared" si="1"/>
        <v>6</v>
      </c>
      <c r="Q20" s="14">
        <f t="shared" si="1"/>
        <v>1</v>
      </c>
      <c r="R20" s="14">
        <f t="shared" si="1"/>
        <v>1</v>
      </c>
      <c r="S20" s="14">
        <f t="shared" si="1"/>
        <v>1</v>
      </c>
      <c r="T20" s="14">
        <f t="shared" si="1"/>
        <v>1</v>
      </c>
      <c r="U20" s="12"/>
    </row>
    <row r="21" spans="2:20" ht="39" customHeight="1" thickBot="1">
      <c r="B21" s="22" t="s">
        <v>6</v>
      </c>
      <c r="C21" s="23" t="e">
        <f>C2/C20</f>
        <v>#DIV/0!</v>
      </c>
      <c r="D21" s="23" t="e">
        <f>D3/D20</f>
        <v>#DIV/0!</v>
      </c>
      <c r="E21" s="23">
        <f>E4/E20</f>
        <v>0</v>
      </c>
      <c r="F21" s="23">
        <f>F5/F20</f>
        <v>0.09090909090909091</v>
      </c>
      <c r="G21" s="23">
        <f>G6/G20</f>
        <v>0.5555555555555556</v>
      </c>
      <c r="H21" s="23">
        <f>H7/H20</f>
        <v>0.7837837837837838</v>
      </c>
      <c r="I21" s="23">
        <f>I8/I20</f>
        <v>0</v>
      </c>
      <c r="J21" s="23" t="e">
        <f>J9/J20</f>
        <v>#DIV/0!</v>
      </c>
      <c r="K21" s="23">
        <f>K10/K20</f>
        <v>0</v>
      </c>
      <c r="L21" s="23">
        <f>L11/L20</f>
        <v>0.5</v>
      </c>
      <c r="M21" s="23" t="e">
        <f>M12/M20</f>
        <v>#DIV/0!</v>
      </c>
      <c r="N21" s="23" t="e">
        <f>N13/N20</f>
        <v>#DIV/0!</v>
      </c>
      <c r="O21" s="23">
        <f>O14/O20</f>
        <v>0</v>
      </c>
      <c r="P21" s="23">
        <f>P15/P20</f>
        <v>1</v>
      </c>
      <c r="Q21" s="23">
        <f>Q16/Q20</f>
        <v>0</v>
      </c>
      <c r="R21" s="23">
        <f>R17/R20</f>
        <v>0</v>
      </c>
      <c r="S21" s="23">
        <f>S18/S20</f>
        <v>0</v>
      </c>
      <c r="T21" s="23">
        <f>T19/T20</f>
        <v>0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0</v>
      </c>
      <c r="F22" s="16">
        <f>F5</f>
        <v>1</v>
      </c>
      <c r="G22" s="16">
        <f>G6</f>
        <v>5</v>
      </c>
      <c r="H22" s="16">
        <f>H7</f>
        <v>29</v>
      </c>
      <c r="I22" s="16">
        <f>I8</f>
        <v>0</v>
      </c>
      <c r="J22" s="16">
        <f>J9</f>
        <v>0</v>
      </c>
      <c r="K22" s="16">
        <f>K10</f>
        <v>0</v>
      </c>
      <c r="L22" s="17">
        <f>L11</f>
        <v>9</v>
      </c>
      <c r="M22" s="16">
        <f>M12</f>
        <v>0</v>
      </c>
      <c r="N22" s="16">
        <f>N13</f>
        <v>0</v>
      </c>
      <c r="O22" s="16">
        <f>O14</f>
        <v>0</v>
      </c>
      <c r="P22" s="16">
        <f>P15</f>
        <v>6</v>
      </c>
      <c r="Q22" s="16">
        <f>Q16</f>
        <v>0</v>
      </c>
      <c r="R22" s="16">
        <f>R17</f>
        <v>0</v>
      </c>
      <c r="S22" s="16">
        <f>S18</f>
        <v>0</v>
      </c>
      <c r="T22" s="16">
        <f>T19</f>
        <v>0</v>
      </c>
    </row>
    <row r="23" spans="4:5" ht="13.5" thickBot="1">
      <c r="D23" s="18">
        <f>SUM(U2:U19)</f>
        <v>97</v>
      </c>
      <c r="E23" s="27" t="s">
        <v>0</v>
      </c>
    </row>
    <row r="24" spans="4:5" ht="13.5" thickBot="1">
      <c r="D24" s="20">
        <f>SUM(C22:T22)</f>
        <v>50</v>
      </c>
      <c r="E24" s="27" t="s">
        <v>1</v>
      </c>
    </row>
    <row r="26" spans="4:5" ht="12.75">
      <c r="D26" s="21">
        <f>D24/D23</f>
        <v>0.5154639175257731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60</v>
      </c>
      <c r="B1" s="4" t="s">
        <v>5</v>
      </c>
      <c r="C1" s="8">
        <v>2220</v>
      </c>
      <c r="D1" s="8">
        <v>2501</v>
      </c>
      <c r="E1" s="8">
        <v>2505</v>
      </c>
      <c r="F1" s="8">
        <v>2506</v>
      </c>
      <c r="G1" s="8">
        <v>2508</v>
      </c>
      <c r="H1" s="8">
        <v>2518</v>
      </c>
      <c r="I1" s="8">
        <v>2522</v>
      </c>
      <c r="J1" s="8">
        <v>2523</v>
      </c>
      <c r="K1" s="8">
        <v>2602</v>
      </c>
      <c r="L1" s="8">
        <v>2701</v>
      </c>
      <c r="M1" s="8">
        <v>2802</v>
      </c>
      <c r="N1" s="2" t="s">
        <v>3</v>
      </c>
      <c r="O1" s="24" t="s">
        <v>8</v>
      </c>
    </row>
    <row r="2" spans="1:15" ht="12.75">
      <c r="A2" s="28" t="s">
        <v>85</v>
      </c>
      <c r="B2" s="4">
        <v>2220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0</v>
      </c>
      <c r="O2" s="25" t="e">
        <f>C2/N2</f>
        <v>#DIV/0!</v>
      </c>
    </row>
    <row r="3" spans="1:15" ht="12.75">
      <c r="A3" s="28" t="s">
        <v>86</v>
      </c>
      <c r="B3" s="4">
        <v>2501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0</v>
      </c>
    </row>
    <row r="4" spans="1:15" ht="12.75">
      <c r="A4" s="28" t="s">
        <v>87</v>
      </c>
      <c r="B4" s="4">
        <v>2505</v>
      </c>
      <c r="C4" s="8">
        <v>0</v>
      </c>
      <c r="D4" s="8">
        <v>0</v>
      </c>
      <c r="E4" s="13">
        <v>1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0.5</v>
      </c>
    </row>
    <row r="5" spans="1:15" ht="12.75">
      <c r="A5" s="28" t="s">
        <v>61</v>
      </c>
      <c r="B5" s="4">
        <v>2506</v>
      </c>
      <c r="C5" s="8">
        <v>0</v>
      </c>
      <c r="D5" s="8">
        <v>0</v>
      </c>
      <c r="E5" s="8">
        <v>0</v>
      </c>
      <c r="F5" s="13">
        <v>1</v>
      </c>
      <c r="G5" s="8">
        <v>5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6</v>
      </c>
      <c r="O5" s="25">
        <f>F5/N5</f>
        <v>0.16666666666666666</v>
      </c>
    </row>
    <row r="6" spans="1:15" ht="12.75">
      <c r="A6" s="28" t="s">
        <v>62</v>
      </c>
      <c r="B6" s="4">
        <v>2508</v>
      </c>
      <c r="C6" s="8">
        <v>1</v>
      </c>
      <c r="D6" s="8">
        <v>0</v>
      </c>
      <c r="E6" s="8">
        <v>0</v>
      </c>
      <c r="F6" s="8">
        <v>6</v>
      </c>
      <c r="G6" s="13">
        <v>67</v>
      </c>
      <c r="H6" s="8">
        <v>1</v>
      </c>
      <c r="I6" s="8">
        <v>0</v>
      </c>
      <c r="J6" s="8">
        <v>0</v>
      </c>
      <c r="K6" s="8">
        <v>0</v>
      </c>
      <c r="L6" s="8">
        <v>1</v>
      </c>
      <c r="M6" s="8">
        <v>3</v>
      </c>
      <c r="N6" s="10">
        <f t="shared" si="0"/>
        <v>79</v>
      </c>
      <c r="O6" s="25">
        <f>G6/N6</f>
        <v>0.8481012658227848</v>
      </c>
    </row>
    <row r="7" spans="1:15" ht="12.75">
      <c r="A7" s="28" t="s">
        <v>63</v>
      </c>
      <c r="B7" s="4">
        <v>2518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e">
        <f>H7/N7</f>
        <v>#DIV/0!</v>
      </c>
    </row>
    <row r="8" spans="1:15" ht="12.75">
      <c r="A8" s="28" t="s">
        <v>64</v>
      </c>
      <c r="B8" s="4">
        <v>2522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0</v>
      </c>
      <c r="O8" s="25" t="e">
        <f>I8/N8</f>
        <v>#DIV/0!</v>
      </c>
    </row>
    <row r="9" spans="1:15" ht="12.75">
      <c r="A9" s="28" t="s">
        <v>65</v>
      </c>
      <c r="B9" s="4">
        <v>2523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2</v>
      </c>
      <c r="O9" s="25">
        <f>J9/N9</f>
        <v>0</v>
      </c>
    </row>
    <row r="10" spans="1:15" ht="12.75">
      <c r="A10" s="28" t="s">
        <v>66</v>
      </c>
      <c r="B10" s="4">
        <v>2602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6</v>
      </c>
      <c r="L10" s="8">
        <v>0</v>
      </c>
      <c r="M10" s="8">
        <v>0</v>
      </c>
      <c r="N10" s="10">
        <f t="shared" si="0"/>
        <v>7</v>
      </c>
      <c r="O10" s="25">
        <f>K10/N10</f>
        <v>0.8571428571428571</v>
      </c>
    </row>
    <row r="11" spans="1:15" s="1" customFormat="1" ht="12.75">
      <c r="A11" s="29" t="s">
        <v>67</v>
      </c>
      <c r="B11" s="4">
        <v>2701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11">
        <f t="shared" si="0"/>
        <v>0</v>
      </c>
      <c r="O11" s="25" t="e">
        <f>L11/N11</f>
        <v>#DIV/0!</v>
      </c>
    </row>
    <row r="12" spans="1:15" ht="12.75">
      <c r="A12" s="28" t="s">
        <v>88</v>
      </c>
      <c r="B12" s="4">
        <v>2802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e">
        <f>M12/N12</f>
        <v>#DIV/0!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2</v>
      </c>
      <c r="D13" s="14">
        <f t="shared" si="1"/>
        <v>0</v>
      </c>
      <c r="E13" s="14">
        <f t="shared" si="1"/>
        <v>1</v>
      </c>
      <c r="F13" s="14">
        <f t="shared" si="1"/>
        <v>8</v>
      </c>
      <c r="G13" s="14">
        <f t="shared" si="1"/>
        <v>75</v>
      </c>
      <c r="H13" s="14">
        <f t="shared" si="1"/>
        <v>1</v>
      </c>
      <c r="I13" s="14">
        <f t="shared" si="1"/>
        <v>0</v>
      </c>
      <c r="J13" s="14">
        <f t="shared" si="1"/>
        <v>0</v>
      </c>
      <c r="K13" s="14">
        <f t="shared" si="1"/>
        <v>6</v>
      </c>
      <c r="L13" s="15">
        <f t="shared" si="1"/>
        <v>1</v>
      </c>
      <c r="M13" s="14">
        <f t="shared" si="1"/>
        <v>3</v>
      </c>
      <c r="N13" s="12"/>
    </row>
    <row r="14" spans="2:13" ht="39" customHeight="1" thickBot="1">
      <c r="B14" s="22" t="s">
        <v>6</v>
      </c>
      <c r="C14" s="23">
        <f>C2/C13</f>
        <v>0</v>
      </c>
      <c r="D14" s="23" t="e">
        <f>D3/D13</f>
        <v>#DIV/0!</v>
      </c>
      <c r="E14" s="23">
        <f>E4/E13</f>
        <v>1</v>
      </c>
      <c r="F14" s="23">
        <f>F5/F13</f>
        <v>0.125</v>
      </c>
      <c r="G14" s="23">
        <f>G6/G13</f>
        <v>0.8933333333333333</v>
      </c>
      <c r="H14" s="23">
        <f>H7/H13</f>
        <v>0</v>
      </c>
      <c r="I14" s="23" t="e">
        <f>I8/I13</f>
        <v>#DIV/0!</v>
      </c>
      <c r="J14" s="23" t="e">
        <f>J9/J13</f>
        <v>#DIV/0!</v>
      </c>
      <c r="K14" s="23">
        <f>K10/K13</f>
        <v>1</v>
      </c>
      <c r="L14" s="23">
        <f>L11/L13</f>
        <v>0</v>
      </c>
      <c r="M14" s="23">
        <f>M12/M13</f>
        <v>0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1</v>
      </c>
      <c r="F15" s="16">
        <f>F5</f>
        <v>1</v>
      </c>
      <c r="G15" s="16">
        <f>G6</f>
        <v>67</v>
      </c>
      <c r="H15" s="16">
        <f>H7</f>
        <v>0</v>
      </c>
      <c r="I15" s="16">
        <f>I8</f>
        <v>0</v>
      </c>
      <c r="J15" s="16">
        <f>J9</f>
        <v>0</v>
      </c>
      <c r="K15" s="16">
        <f>K10</f>
        <v>6</v>
      </c>
      <c r="L15" s="17">
        <f>L11</f>
        <v>0</v>
      </c>
      <c r="M15" s="16">
        <f>M12</f>
        <v>0</v>
      </c>
    </row>
    <row r="16" spans="4:5" ht="13.5" thickBot="1">
      <c r="D16" s="18">
        <f>SUM(N2:N12)</f>
        <v>97</v>
      </c>
      <c r="E16" s="27" t="s">
        <v>0</v>
      </c>
    </row>
    <row r="17" spans="4:5" ht="13.5" thickBot="1">
      <c r="D17" s="20">
        <f>SUM(C15:M15)</f>
        <v>75</v>
      </c>
      <c r="E17" s="27" t="s">
        <v>1</v>
      </c>
    </row>
    <row r="19" spans="4:5" ht="12.75">
      <c r="D19" s="21">
        <f>D17/D16</f>
        <v>0.7731958762886598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10</v>
      </c>
      <c r="B1" s="4" t="s">
        <v>9</v>
      </c>
      <c r="C1" s="8">
        <v>1205</v>
      </c>
      <c r="D1" s="8">
        <v>1207</v>
      </c>
      <c r="E1" s="8">
        <v>1211</v>
      </c>
      <c r="F1" s="8">
        <v>1231</v>
      </c>
      <c r="G1" s="8">
        <v>1232</v>
      </c>
      <c r="H1" s="8">
        <v>1233</v>
      </c>
      <c r="I1" s="8">
        <v>1234</v>
      </c>
      <c r="J1" s="8">
        <v>1243</v>
      </c>
      <c r="K1" s="8">
        <v>1246</v>
      </c>
      <c r="L1" s="8">
        <v>1247</v>
      </c>
      <c r="M1" s="8">
        <v>1248</v>
      </c>
      <c r="N1" s="8">
        <v>1250</v>
      </c>
      <c r="O1" s="8">
        <v>2102</v>
      </c>
      <c r="P1" s="8">
        <v>2203</v>
      </c>
      <c r="Q1" s="8">
        <v>2204</v>
      </c>
      <c r="R1" s="8">
        <v>2207</v>
      </c>
      <c r="S1" s="8">
        <v>2209</v>
      </c>
      <c r="T1" s="8">
        <v>3154</v>
      </c>
      <c r="U1" s="2" t="s">
        <v>3</v>
      </c>
      <c r="V1" s="24" t="s">
        <v>8</v>
      </c>
    </row>
    <row r="2" spans="1:22" ht="12.75">
      <c r="A2" s="28" t="s">
        <v>11</v>
      </c>
      <c r="B2" s="4">
        <v>1205</v>
      </c>
      <c r="C2" s="13">
        <v>1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2</v>
      </c>
      <c r="V2" s="25">
        <f>C2/U2</f>
        <v>0.5</v>
      </c>
    </row>
    <row r="3" spans="1:22" ht="12.75">
      <c r="A3" s="28" t="s">
        <v>12</v>
      </c>
      <c r="B3" s="4">
        <v>1207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</v>
      </c>
    </row>
    <row r="4" spans="1:22" ht="12.75">
      <c r="A4" s="28" t="s">
        <v>13</v>
      </c>
      <c r="B4" s="4">
        <v>1211</v>
      </c>
      <c r="C4" s="8">
        <v>0</v>
      </c>
      <c r="D4" s="8">
        <v>1</v>
      </c>
      <c r="E4" s="13">
        <v>22</v>
      </c>
      <c r="F4" s="8">
        <v>1</v>
      </c>
      <c r="G4" s="8">
        <v>0</v>
      </c>
      <c r="H4" s="8">
        <v>0</v>
      </c>
      <c r="I4" s="8">
        <v>1</v>
      </c>
      <c r="J4" s="8">
        <v>3</v>
      </c>
      <c r="K4" s="8">
        <v>0</v>
      </c>
      <c r="L4" s="8">
        <v>1</v>
      </c>
      <c r="M4" s="8">
        <v>7</v>
      </c>
      <c r="N4" s="8">
        <v>1</v>
      </c>
      <c r="O4" s="8">
        <v>1</v>
      </c>
      <c r="P4" s="8">
        <v>0</v>
      </c>
      <c r="Q4" s="8">
        <v>0</v>
      </c>
      <c r="R4" s="8">
        <v>0</v>
      </c>
      <c r="S4" s="8">
        <v>3</v>
      </c>
      <c r="T4" s="8">
        <v>1</v>
      </c>
      <c r="U4" s="10">
        <f t="shared" si="0"/>
        <v>42</v>
      </c>
      <c r="V4" s="25">
        <f>E4/U4</f>
        <v>0.5238095238095238</v>
      </c>
    </row>
    <row r="5" spans="1:22" ht="12.75">
      <c r="A5" s="28" t="s">
        <v>14</v>
      </c>
      <c r="B5" s="4">
        <v>1231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0</v>
      </c>
      <c r="V5" s="25" t="e">
        <f>F5/U5</f>
        <v>#DIV/0!</v>
      </c>
    </row>
    <row r="6" spans="1:22" ht="12.75">
      <c r="A6" s="28" t="s">
        <v>15</v>
      </c>
      <c r="B6" s="4">
        <v>1232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2</v>
      </c>
      <c r="V6" s="25">
        <f>G6/U6</f>
        <v>0</v>
      </c>
    </row>
    <row r="7" spans="1:22" ht="12.75">
      <c r="A7" s="28" t="s">
        <v>16</v>
      </c>
      <c r="B7" s="4">
        <v>1233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1</v>
      </c>
      <c r="V7" s="25">
        <f>H7/U7</f>
        <v>0</v>
      </c>
    </row>
    <row r="8" spans="1:22" ht="12.75">
      <c r="A8" s="28" t="s">
        <v>17</v>
      </c>
      <c r="B8" s="4">
        <v>1234</v>
      </c>
      <c r="C8" s="8">
        <v>0</v>
      </c>
      <c r="D8" s="8">
        <v>0</v>
      </c>
      <c r="E8" s="8">
        <v>1</v>
      </c>
      <c r="F8" s="8">
        <v>1</v>
      </c>
      <c r="G8" s="8">
        <v>0</v>
      </c>
      <c r="H8" s="8">
        <v>0</v>
      </c>
      <c r="I8" s="13">
        <v>7</v>
      </c>
      <c r="J8" s="8">
        <v>2</v>
      </c>
      <c r="K8" s="8">
        <v>0</v>
      </c>
      <c r="L8" s="8">
        <v>2</v>
      </c>
      <c r="M8" s="8">
        <v>1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1</v>
      </c>
      <c r="T8" s="8">
        <v>0</v>
      </c>
      <c r="U8" s="10">
        <f t="shared" si="0"/>
        <v>16</v>
      </c>
      <c r="V8" s="25">
        <f>I8/U8</f>
        <v>0.4375</v>
      </c>
    </row>
    <row r="9" spans="1:22" ht="12.75">
      <c r="A9" s="28" t="s">
        <v>18</v>
      </c>
      <c r="B9" s="4">
        <v>1243</v>
      </c>
      <c r="C9" s="8">
        <v>0</v>
      </c>
      <c r="D9" s="8">
        <v>0</v>
      </c>
      <c r="E9" s="8">
        <v>6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1</v>
      </c>
      <c r="M9" s="8">
        <v>0</v>
      </c>
      <c r="N9" s="8">
        <v>0</v>
      </c>
      <c r="O9" s="8">
        <v>2</v>
      </c>
      <c r="P9" s="8">
        <v>0</v>
      </c>
      <c r="Q9" s="8">
        <v>0</v>
      </c>
      <c r="R9" s="8">
        <v>0</v>
      </c>
      <c r="S9" s="8">
        <v>1</v>
      </c>
      <c r="T9" s="8">
        <v>0</v>
      </c>
      <c r="U9" s="10">
        <f t="shared" si="0"/>
        <v>14</v>
      </c>
      <c r="V9" s="25">
        <f>J9/U9</f>
        <v>0.2857142857142857</v>
      </c>
    </row>
    <row r="10" spans="1:22" ht="12.75">
      <c r="A10" s="28" t="s">
        <v>19</v>
      </c>
      <c r="B10" s="4">
        <v>1246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0</v>
      </c>
      <c r="V10" s="25" t="e">
        <f>K10/U10</f>
        <v>#DIV/0!</v>
      </c>
    </row>
    <row r="11" spans="1:22" s="1" customFormat="1" ht="12.75">
      <c r="A11" s="29" t="s">
        <v>20</v>
      </c>
      <c r="B11" s="4">
        <v>1247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2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3</v>
      </c>
      <c r="V11" s="25">
        <f>L11/U11</f>
        <v>0</v>
      </c>
    </row>
    <row r="12" spans="1:22" ht="12.75">
      <c r="A12" s="28" t="s">
        <v>21</v>
      </c>
      <c r="B12" s="4">
        <v>1248</v>
      </c>
      <c r="C12" s="8">
        <v>0</v>
      </c>
      <c r="D12" s="8">
        <v>0</v>
      </c>
      <c r="E12" s="8">
        <v>0</v>
      </c>
      <c r="F12" s="8">
        <v>4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4</v>
      </c>
      <c r="V12" s="25">
        <f>M12/U12</f>
        <v>0</v>
      </c>
    </row>
    <row r="13" spans="1:22" ht="12.75">
      <c r="A13" s="28" t="s">
        <v>22</v>
      </c>
      <c r="B13" s="4">
        <v>1250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0</v>
      </c>
      <c r="V13" s="25" t="e">
        <f>N13/U13</f>
        <v>#DIV/0!</v>
      </c>
    </row>
    <row r="14" spans="1:22" ht="12.75">
      <c r="A14" s="28" t="s">
        <v>23</v>
      </c>
      <c r="B14" s="4">
        <v>2102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0</v>
      </c>
      <c r="V14" s="25" t="e">
        <f>O14/U14</f>
        <v>#DIV/0!</v>
      </c>
    </row>
    <row r="15" spans="1:22" ht="12.75">
      <c r="A15" s="28" t="s">
        <v>24</v>
      </c>
      <c r="B15" s="4">
        <v>2203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0</v>
      </c>
      <c r="V15" s="25" t="e">
        <f>P15/U15</f>
        <v>#DIV/0!</v>
      </c>
    </row>
    <row r="16" spans="1:22" ht="12.75">
      <c r="A16" s="28" t="s">
        <v>25</v>
      </c>
      <c r="B16" s="4">
        <v>2204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6</v>
      </c>
      <c r="R16" s="8">
        <v>0</v>
      </c>
      <c r="S16" s="8">
        <v>0</v>
      </c>
      <c r="T16" s="8">
        <v>0</v>
      </c>
      <c r="U16" s="10">
        <f t="shared" si="0"/>
        <v>6</v>
      </c>
      <c r="V16" s="25">
        <f>Q16/U16</f>
        <v>1</v>
      </c>
    </row>
    <row r="17" spans="1:22" ht="12.75">
      <c r="A17" s="28" t="s">
        <v>26</v>
      </c>
      <c r="B17" s="4">
        <v>2207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1</v>
      </c>
      <c r="U17" s="10">
        <f t="shared" si="0"/>
        <v>1</v>
      </c>
      <c r="V17" s="25">
        <f>R17/U17</f>
        <v>0</v>
      </c>
    </row>
    <row r="18" spans="1:22" ht="12.75">
      <c r="A18" s="28" t="s">
        <v>27</v>
      </c>
      <c r="B18" s="4">
        <v>2209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10">
        <f t="shared" si="0"/>
        <v>4</v>
      </c>
      <c r="V18" s="25">
        <f>S18/U18</f>
        <v>0.25</v>
      </c>
    </row>
    <row r="19" spans="1:22" ht="12.75">
      <c r="A19" s="28" t="s">
        <v>28</v>
      </c>
      <c r="B19" s="4">
        <v>3154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0</v>
      </c>
      <c r="V19" s="25" t="e">
        <f>T19/U19</f>
        <v>#DIV/0!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</v>
      </c>
      <c r="D20" s="14">
        <f t="shared" si="1"/>
        <v>2</v>
      </c>
      <c r="E20" s="14">
        <f t="shared" si="1"/>
        <v>31</v>
      </c>
      <c r="F20" s="14">
        <f t="shared" si="1"/>
        <v>6</v>
      </c>
      <c r="G20" s="14">
        <f t="shared" si="1"/>
        <v>0</v>
      </c>
      <c r="H20" s="14">
        <f t="shared" si="1"/>
        <v>0</v>
      </c>
      <c r="I20" s="14">
        <f t="shared" si="1"/>
        <v>16</v>
      </c>
      <c r="J20" s="14">
        <f t="shared" si="1"/>
        <v>9</v>
      </c>
      <c r="K20" s="14">
        <f t="shared" si="1"/>
        <v>0</v>
      </c>
      <c r="L20" s="15">
        <f t="shared" si="1"/>
        <v>4</v>
      </c>
      <c r="M20" s="14">
        <f t="shared" si="1"/>
        <v>9</v>
      </c>
      <c r="N20" s="14">
        <f t="shared" si="1"/>
        <v>1</v>
      </c>
      <c r="O20" s="14">
        <f t="shared" si="1"/>
        <v>3</v>
      </c>
      <c r="P20" s="14">
        <f t="shared" si="1"/>
        <v>1</v>
      </c>
      <c r="Q20" s="14">
        <f t="shared" si="1"/>
        <v>6</v>
      </c>
      <c r="R20" s="14">
        <f t="shared" si="1"/>
        <v>0</v>
      </c>
      <c r="S20" s="14">
        <f t="shared" si="1"/>
        <v>6</v>
      </c>
      <c r="T20" s="14">
        <f t="shared" si="1"/>
        <v>2</v>
      </c>
      <c r="U20" s="12"/>
    </row>
    <row r="21" spans="2:20" ht="39" customHeight="1" thickBot="1">
      <c r="B21" s="22" t="s">
        <v>6</v>
      </c>
      <c r="C21" s="23">
        <f>C2/C20</f>
        <v>1</v>
      </c>
      <c r="D21" s="23">
        <f>D3/D20</f>
        <v>0</v>
      </c>
      <c r="E21" s="23">
        <f>E4/E20</f>
        <v>0.7096774193548387</v>
      </c>
      <c r="F21" s="23">
        <f>F5/F20</f>
        <v>0</v>
      </c>
      <c r="G21" s="23" t="e">
        <f>G6/G20</f>
        <v>#DIV/0!</v>
      </c>
      <c r="H21" s="23" t="e">
        <f>H7/H20</f>
        <v>#DIV/0!</v>
      </c>
      <c r="I21" s="23">
        <f>I8/I20</f>
        <v>0.4375</v>
      </c>
      <c r="J21" s="23">
        <f>J9/J20</f>
        <v>0.4444444444444444</v>
      </c>
      <c r="K21" s="23" t="e">
        <f>K10/K20</f>
        <v>#DIV/0!</v>
      </c>
      <c r="L21" s="23">
        <f>L11/L20</f>
        <v>0</v>
      </c>
      <c r="M21" s="23">
        <f>M12/M20</f>
        <v>0</v>
      </c>
      <c r="N21" s="23">
        <f>N13/N20</f>
        <v>0</v>
      </c>
      <c r="O21" s="23">
        <f>O14/O20</f>
        <v>0</v>
      </c>
      <c r="P21" s="23">
        <f>P15/P20</f>
        <v>0</v>
      </c>
      <c r="Q21" s="23">
        <f>Q16/Q20</f>
        <v>1</v>
      </c>
      <c r="R21" s="23" t="e">
        <f>R17/R20</f>
        <v>#DIV/0!</v>
      </c>
      <c r="S21" s="23">
        <f>S18/S20</f>
        <v>0.16666666666666666</v>
      </c>
      <c r="T21" s="23">
        <f>T19/T20</f>
        <v>0</v>
      </c>
    </row>
    <row r="22" spans="2:20" ht="12.75">
      <c r="B22" s="5" t="s">
        <v>2</v>
      </c>
      <c r="C22" s="16">
        <f>C2</f>
        <v>1</v>
      </c>
      <c r="D22" s="16">
        <f>D3</f>
        <v>0</v>
      </c>
      <c r="E22" s="16">
        <f>E4</f>
        <v>22</v>
      </c>
      <c r="F22" s="16">
        <f>F5</f>
        <v>0</v>
      </c>
      <c r="G22" s="16">
        <f>G6</f>
        <v>0</v>
      </c>
      <c r="H22" s="16">
        <f>H7</f>
        <v>0</v>
      </c>
      <c r="I22" s="16">
        <f>I8</f>
        <v>7</v>
      </c>
      <c r="J22" s="16">
        <f>J9</f>
        <v>4</v>
      </c>
      <c r="K22" s="16">
        <f>K10</f>
        <v>0</v>
      </c>
      <c r="L22" s="17">
        <f>L11</f>
        <v>0</v>
      </c>
      <c r="M22" s="16">
        <f>M12</f>
        <v>0</v>
      </c>
      <c r="N22" s="16">
        <f>N13</f>
        <v>0</v>
      </c>
      <c r="O22" s="16">
        <f>O14</f>
        <v>0</v>
      </c>
      <c r="P22" s="16">
        <f>P15</f>
        <v>0</v>
      </c>
      <c r="Q22" s="16">
        <f>Q16</f>
        <v>6</v>
      </c>
      <c r="R22" s="16">
        <f>R17</f>
        <v>0</v>
      </c>
      <c r="S22" s="16">
        <f>S18</f>
        <v>1</v>
      </c>
      <c r="T22" s="16">
        <f>T19</f>
        <v>0</v>
      </c>
    </row>
    <row r="23" spans="4:5" ht="13.5" thickBot="1">
      <c r="D23" s="18">
        <f>SUM(U2:U19)</f>
        <v>97</v>
      </c>
      <c r="E23" s="27" t="s">
        <v>0</v>
      </c>
    </row>
    <row r="24" spans="4:5" ht="13.5" thickBot="1">
      <c r="D24" s="20">
        <f>SUM(C22:T22)</f>
        <v>41</v>
      </c>
      <c r="E24" s="27" t="s">
        <v>1</v>
      </c>
    </row>
    <row r="26" spans="4:5" ht="12.75">
      <c r="D26" s="21">
        <f>D24/D23</f>
        <v>0.422680412371134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29</v>
      </c>
      <c r="B1" s="4" t="s">
        <v>5</v>
      </c>
      <c r="C1" s="8">
        <v>111</v>
      </c>
      <c r="D1" s="8">
        <v>113</v>
      </c>
      <c r="E1" s="8">
        <v>117</v>
      </c>
      <c r="F1" s="8">
        <v>118</v>
      </c>
      <c r="G1" s="8">
        <v>119</v>
      </c>
      <c r="H1" s="8">
        <v>120</v>
      </c>
      <c r="I1" s="8">
        <v>211</v>
      </c>
      <c r="J1" s="8">
        <v>220</v>
      </c>
      <c r="K1" s="8">
        <v>240</v>
      </c>
      <c r="L1" s="8">
        <v>243</v>
      </c>
      <c r="M1" s="8">
        <v>354</v>
      </c>
      <c r="N1" s="2" t="s">
        <v>3</v>
      </c>
      <c r="O1" s="24" t="s">
        <v>8</v>
      </c>
    </row>
    <row r="2" spans="1:15" ht="12.75">
      <c r="A2" s="28" t="s">
        <v>30</v>
      </c>
      <c r="B2" s="4">
        <v>111</v>
      </c>
      <c r="C2" s="13">
        <v>8</v>
      </c>
      <c r="D2" s="8">
        <v>2</v>
      </c>
      <c r="E2" s="8">
        <v>3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1</v>
      </c>
      <c r="L2" s="8">
        <v>1</v>
      </c>
      <c r="M2" s="8">
        <v>0</v>
      </c>
      <c r="N2" s="10">
        <f aca="true" t="shared" si="0" ref="N2:N12">SUM(C2:M2)</f>
        <v>16</v>
      </c>
      <c r="O2" s="25">
        <f>C2/N2</f>
        <v>0.5</v>
      </c>
    </row>
    <row r="3" spans="1:15" ht="12.75">
      <c r="A3" s="28" t="s">
        <v>31</v>
      </c>
      <c r="B3" s="4">
        <v>113</v>
      </c>
      <c r="C3" s="8">
        <v>2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3</v>
      </c>
      <c r="O3" s="25">
        <f>D3/N3</f>
        <v>0</v>
      </c>
    </row>
    <row r="4" spans="1:15" ht="12.75">
      <c r="A4" s="28" t="s">
        <v>32</v>
      </c>
      <c r="B4" s="4">
        <v>117</v>
      </c>
      <c r="C4" s="8">
        <v>3</v>
      </c>
      <c r="D4" s="8">
        <v>2</v>
      </c>
      <c r="E4" s="13">
        <v>39</v>
      </c>
      <c r="F4" s="8">
        <v>0</v>
      </c>
      <c r="G4" s="8">
        <v>8</v>
      </c>
      <c r="H4" s="8">
        <v>0</v>
      </c>
      <c r="I4" s="8">
        <v>3</v>
      </c>
      <c r="J4" s="8">
        <v>0</v>
      </c>
      <c r="K4" s="8">
        <v>4</v>
      </c>
      <c r="L4" s="8">
        <v>0</v>
      </c>
      <c r="M4" s="8">
        <v>1</v>
      </c>
      <c r="N4" s="10">
        <f t="shared" si="0"/>
        <v>60</v>
      </c>
      <c r="O4" s="25">
        <f>E4/N4</f>
        <v>0.65</v>
      </c>
    </row>
    <row r="5" spans="1:15" ht="12.75">
      <c r="A5" s="28" t="s">
        <v>33</v>
      </c>
      <c r="B5" s="4">
        <v>118</v>
      </c>
      <c r="C5" s="8">
        <v>2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2</v>
      </c>
      <c r="O5" s="25">
        <f>F5/N5</f>
        <v>0</v>
      </c>
    </row>
    <row r="6" spans="1:15" ht="12.75">
      <c r="A6" s="28" t="s">
        <v>34</v>
      </c>
      <c r="B6" s="4">
        <v>119</v>
      </c>
      <c r="C6" s="8">
        <v>4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4</v>
      </c>
      <c r="O6" s="25">
        <f>G6/N6</f>
        <v>0</v>
      </c>
    </row>
    <row r="7" spans="1:15" ht="12.75">
      <c r="A7" s="28" t="s">
        <v>35</v>
      </c>
      <c r="B7" s="4">
        <v>120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36</v>
      </c>
      <c r="B8" s="4">
        <v>211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0</v>
      </c>
      <c r="O8" s="25" t="e">
        <f>I8/N8</f>
        <v>#DIV/0!</v>
      </c>
    </row>
    <row r="9" spans="1:15" ht="12.75">
      <c r="A9" s="28" t="s">
        <v>37</v>
      </c>
      <c r="B9" s="4">
        <v>220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0</v>
      </c>
      <c r="L9" s="8">
        <v>0</v>
      </c>
      <c r="M9" s="8">
        <v>0</v>
      </c>
      <c r="N9" s="10">
        <f t="shared" si="0"/>
        <v>6</v>
      </c>
      <c r="O9" s="25">
        <f>J9/N9</f>
        <v>1</v>
      </c>
    </row>
    <row r="10" spans="1:15" ht="12.75">
      <c r="A10" s="28" t="s">
        <v>38</v>
      </c>
      <c r="B10" s="4">
        <v>240</v>
      </c>
      <c r="C10" s="8">
        <v>2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1</v>
      </c>
      <c r="N10" s="10">
        <f t="shared" si="0"/>
        <v>5</v>
      </c>
      <c r="O10" s="25">
        <f>K10/N10</f>
        <v>0.2</v>
      </c>
    </row>
    <row r="11" spans="1:15" s="1" customFormat="1" ht="12.75">
      <c r="A11" s="29" t="s">
        <v>39</v>
      </c>
      <c r="B11" s="4">
        <v>243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11">
        <f t="shared" si="0"/>
        <v>0</v>
      </c>
      <c r="O11" s="25" t="e">
        <f>L11/N11</f>
        <v>#DIV/0!</v>
      </c>
    </row>
    <row r="12" spans="1:15" ht="12.75">
      <c r="A12" s="28" t="s">
        <v>40</v>
      </c>
      <c r="B12" s="4">
        <v>354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e">
        <f>M12/N12</f>
        <v>#DIV/0!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22</v>
      </c>
      <c r="D13" s="14">
        <f t="shared" si="1"/>
        <v>4</v>
      </c>
      <c r="E13" s="14">
        <f t="shared" si="1"/>
        <v>43</v>
      </c>
      <c r="F13" s="14">
        <f t="shared" si="1"/>
        <v>0</v>
      </c>
      <c r="G13" s="14">
        <f t="shared" si="1"/>
        <v>10</v>
      </c>
      <c r="H13" s="14">
        <f t="shared" si="1"/>
        <v>0</v>
      </c>
      <c r="I13" s="14">
        <f t="shared" si="1"/>
        <v>3</v>
      </c>
      <c r="J13" s="14">
        <f t="shared" si="1"/>
        <v>6</v>
      </c>
      <c r="K13" s="14">
        <f t="shared" si="1"/>
        <v>6</v>
      </c>
      <c r="L13" s="15">
        <f t="shared" si="1"/>
        <v>1</v>
      </c>
      <c r="M13" s="14">
        <f t="shared" si="1"/>
        <v>2</v>
      </c>
      <c r="N13" s="12"/>
    </row>
    <row r="14" spans="2:13" ht="39" customHeight="1" thickBot="1">
      <c r="B14" s="22" t="s">
        <v>6</v>
      </c>
      <c r="C14" s="23">
        <f>C2/C13</f>
        <v>0.36363636363636365</v>
      </c>
      <c r="D14" s="23">
        <f>D3/D13</f>
        <v>0</v>
      </c>
      <c r="E14" s="23">
        <f>E4/E13</f>
        <v>0.9069767441860465</v>
      </c>
      <c r="F14" s="23" t="e">
        <f>F5/F13</f>
        <v>#DIV/0!</v>
      </c>
      <c r="G14" s="23">
        <f>G6/G13</f>
        <v>0</v>
      </c>
      <c r="H14" s="23" t="e">
        <f>H7/H13</f>
        <v>#DIV/0!</v>
      </c>
      <c r="I14" s="23">
        <f>I8/I13</f>
        <v>0</v>
      </c>
      <c r="J14" s="23">
        <f>J9/J13</f>
        <v>1</v>
      </c>
      <c r="K14" s="23">
        <f>K10/K13</f>
        <v>0.16666666666666666</v>
      </c>
      <c r="L14" s="23">
        <f>L11/L13</f>
        <v>0</v>
      </c>
      <c r="M14" s="23">
        <f>M12/M13</f>
        <v>0</v>
      </c>
    </row>
    <row r="15" spans="2:13" ht="12.75">
      <c r="B15" s="5" t="s">
        <v>2</v>
      </c>
      <c r="C15" s="16">
        <f>C2</f>
        <v>8</v>
      </c>
      <c r="D15" s="16">
        <f>D3</f>
        <v>0</v>
      </c>
      <c r="E15" s="16">
        <f>E4</f>
        <v>39</v>
      </c>
      <c r="F15" s="16">
        <f>F5</f>
        <v>0</v>
      </c>
      <c r="G15" s="16">
        <f>G6</f>
        <v>0</v>
      </c>
      <c r="H15" s="16">
        <f>H7</f>
        <v>0</v>
      </c>
      <c r="I15" s="16">
        <f>I8</f>
        <v>0</v>
      </c>
      <c r="J15" s="16">
        <f>J9</f>
        <v>6</v>
      </c>
      <c r="K15" s="16">
        <f>K10</f>
        <v>1</v>
      </c>
      <c r="L15" s="17">
        <f>L11</f>
        <v>0</v>
      </c>
      <c r="M15" s="16">
        <f>M12</f>
        <v>0</v>
      </c>
    </row>
    <row r="16" spans="4:5" ht="13.5" thickBot="1">
      <c r="D16" s="18">
        <f>SUM(N2:N12)</f>
        <v>97</v>
      </c>
      <c r="E16" s="27" t="s">
        <v>0</v>
      </c>
    </row>
    <row r="17" spans="4:5" ht="13.5" thickBot="1">
      <c r="D17" s="20">
        <f>SUM(C15:M15)</f>
        <v>54</v>
      </c>
      <c r="E17" s="27" t="s">
        <v>1</v>
      </c>
    </row>
    <row r="19" spans="4:5" ht="12.75">
      <c r="D19" s="21">
        <f>D17/D16</f>
        <v>0.5567010309278351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8" width="8.7109375" style="9" customWidth="1"/>
  </cols>
  <sheetData>
    <row r="1" spans="1:8" ht="99" customHeight="1">
      <c r="A1" s="28" t="s">
        <v>80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2" t="s">
        <v>3</v>
      </c>
      <c r="H1" s="24" t="s">
        <v>8</v>
      </c>
    </row>
    <row r="2" spans="1:8" ht="12.75">
      <c r="A2" s="28" t="s">
        <v>81</v>
      </c>
      <c r="B2" s="4">
        <v>20</v>
      </c>
      <c r="C2" s="13">
        <v>77</v>
      </c>
      <c r="D2" s="8">
        <v>4</v>
      </c>
      <c r="E2" s="8">
        <v>5</v>
      </c>
      <c r="F2" s="8">
        <v>0</v>
      </c>
      <c r="G2" s="10">
        <f>SUM(C2:F2)</f>
        <v>86</v>
      </c>
      <c r="H2" s="25">
        <f>C2/G2</f>
        <v>0.8953488372093024</v>
      </c>
    </row>
    <row r="3" spans="1:8" ht="12.75">
      <c r="A3" s="28" t="s">
        <v>82</v>
      </c>
      <c r="B3" s="4">
        <v>40</v>
      </c>
      <c r="C3" s="8">
        <v>0</v>
      </c>
      <c r="D3" s="13">
        <v>0</v>
      </c>
      <c r="E3" s="8">
        <v>0</v>
      </c>
      <c r="F3" s="8">
        <v>0</v>
      </c>
      <c r="G3" s="10">
        <f>SUM(C3:F3)</f>
        <v>0</v>
      </c>
      <c r="H3" s="25" t="e">
        <f>D3/G3</f>
        <v>#DIV/0!</v>
      </c>
    </row>
    <row r="4" spans="1:8" ht="12.75">
      <c r="A4" s="28" t="s">
        <v>83</v>
      </c>
      <c r="B4" s="4">
        <v>50</v>
      </c>
      <c r="C4" s="8">
        <v>3</v>
      </c>
      <c r="D4" s="8">
        <v>1</v>
      </c>
      <c r="E4" s="13">
        <v>1</v>
      </c>
      <c r="F4" s="8">
        <v>0</v>
      </c>
      <c r="G4" s="10">
        <f>SUM(C4:F4)</f>
        <v>5</v>
      </c>
      <c r="H4" s="25">
        <f>E4/G4</f>
        <v>0.2</v>
      </c>
    </row>
    <row r="5" spans="1:8" ht="12.75">
      <c r="A5" s="28" t="s">
        <v>84</v>
      </c>
      <c r="B5" s="4">
        <v>60</v>
      </c>
      <c r="C5" s="8">
        <v>0</v>
      </c>
      <c r="D5" s="8">
        <v>0</v>
      </c>
      <c r="E5" s="8">
        <v>0</v>
      </c>
      <c r="F5" s="13">
        <v>6</v>
      </c>
      <c r="G5" s="10">
        <f>SUM(C5:F5)</f>
        <v>6</v>
      </c>
      <c r="H5" s="25">
        <f>F5/G5</f>
        <v>1</v>
      </c>
    </row>
    <row r="6" spans="1:7" ht="39" customHeight="1" thickBot="1">
      <c r="A6" s="28"/>
      <c r="B6" s="3" t="s">
        <v>4</v>
      </c>
      <c r="C6" s="14">
        <f>SUM(C2:C5)</f>
        <v>80</v>
      </c>
      <c r="D6" s="14">
        <f>SUM(D2:D5)</f>
        <v>5</v>
      </c>
      <c r="E6" s="14">
        <f>SUM(E2:E5)</f>
        <v>6</v>
      </c>
      <c r="F6" s="14">
        <f>SUM(F2:F5)</f>
        <v>6</v>
      </c>
      <c r="G6" s="12"/>
    </row>
    <row r="7" spans="2:6" ht="39" customHeight="1" thickBot="1">
      <c r="B7" s="22" t="s">
        <v>6</v>
      </c>
      <c r="C7" s="23">
        <f>C2/C6</f>
        <v>0.9625</v>
      </c>
      <c r="D7" s="23">
        <f>D3/D6</f>
        <v>0</v>
      </c>
      <c r="E7" s="23">
        <f>E4/E6</f>
        <v>0.16666666666666666</v>
      </c>
      <c r="F7" s="23">
        <f>F5/F6</f>
        <v>1</v>
      </c>
    </row>
    <row r="8" spans="2:6" ht="12.75">
      <c r="B8" s="5" t="s">
        <v>2</v>
      </c>
      <c r="C8" s="16">
        <f>C2</f>
        <v>77</v>
      </c>
      <c r="D8" s="16">
        <f>D3</f>
        <v>0</v>
      </c>
      <c r="E8" s="16">
        <f>E4</f>
        <v>1</v>
      </c>
      <c r="F8" s="16">
        <f>F5</f>
        <v>6</v>
      </c>
    </row>
    <row r="9" spans="4:5" ht="13.5" thickBot="1">
      <c r="D9" s="18">
        <f>SUM(G2:G5)</f>
        <v>97</v>
      </c>
      <c r="E9" s="27" t="s">
        <v>0</v>
      </c>
    </row>
    <row r="10" spans="4:5" ht="13.5" thickBot="1">
      <c r="D10" s="20">
        <f>SUM(C8:F8)</f>
        <v>84</v>
      </c>
      <c r="E10" s="27" t="s">
        <v>1</v>
      </c>
    </row>
    <row r="12" spans="4:5" ht="12.75">
      <c r="D12" s="21">
        <f>D10/D9</f>
        <v>0.865979381443299</v>
      </c>
      <c r="E12" s="26" t="s">
        <v>7</v>
      </c>
    </row>
    <row r="14" ht="12.75">
      <c r="B1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69</v>
      </c>
      <c r="B1" s="4" t="s">
        <v>9</v>
      </c>
      <c r="C1" s="8">
        <v>1015</v>
      </c>
      <c r="D1" s="8">
        <v>1021</v>
      </c>
      <c r="E1" s="8">
        <v>1022</v>
      </c>
      <c r="F1" s="8">
        <v>1027</v>
      </c>
      <c r="G1" s="8">
        <v>1028</v>
      </c>
      <c r="H1" s="8">
        <v>1029</v>
      </c>
      <c r="I1" s="8">
        <v>1030</v>
      </c>
      <c r="J1" s="8">
        <v>1032</v>
      </c>
      <c r="K1" s="8">
        <v>1043</v>
      </c>
      <c r="L1" s="8">
        <v>1058</v>
      </c>
      <c r="M1" s="8">
        <v>1098</v>
      </c>
      <c r="N1" s="8">
        <v>1114</v>
      </c>
      <c r="O1" s="8">
        <v>1128</v>
      </c>
      <c r="P1" s="8">
        <v>1131</v>
      </c>
      <c r="Q1" s="8">
        <v>1152</v>
      </c>
      <c r="R1" s="2" t="s">
        <v>3</v>
      </c>
      <c r="S1" s="24" t="s">
        <v>8</v>
      </c>
    </row>
    <row r="2" spans="1:19" ht="12.75">
      <c r="A2" s="28" t="s">
        <v>70</v>
      </c>
      <c r="B2" s="4">
        <v>1015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</v>
      </c>
      <c r="S2" s="25">
        <f>C2/R2</f>
        <v>1</v>
      </c>
    </row>
    <row r="3" spans="1:19" ht="12.75">
      <c r="A3" s="28" t="s">
        <v>71</v>
      </c>
      <c r="B3" s="4">
        <v>1021</v>
      </c>
      <c r="C3" s="8">
        <v>0</v>
      </c>
      <c r="D3" s="13">
        <v>1</v>
      </c>
      <c r="E3" s="8">
        <v>1</v>
      </c>
      <c r="F3" s="8">
        <v>1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6</v>
      </c>
      <c r="S3" s="25">
        <f>D3/R3</f>
        <v>0.16666666666666666</v>
      </c>
    </row>
    <row r="4" spans="1:19" ht="12.75">
      <c r="A4" s="28" t="s">
        <v>45</v>
      </c>
      <c r="B4" s="4">
        <v>1022</v>
      </c>
      <c r="C4" s="8">
        <v>0</v>
      </c>
      <c r="D4" s="8">
        <v>0</v>
      </c>
      <c r="E4" s="13">
        <v>1</v>
      </c>
      <c r="F4" s="8">
        <v>0</v>
      </c>
      <c r="G4" s="8">
        <v>1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3</v>
      </c>
      <c r="S4" s="25">
        <f>E4/R4</f>
        <v>0.3333333333333333</v>
      </c>
    </row>
    <row r="5" spans="1:19" ht="12.75">
      <c r="A5" s="28" t="s">
        <v>72</v>
      </c>
      <c r="B5" s="4">
        <v>1027</v>
      </c>
      <c r="C5" s="8">
        <v>0</v>
      </c>
      <c r="D5" s="8">
        <v>1</v>
      </c>
      <c r="E5" s="8">
        <v>1</v>
      </c>
      <c r="F5" s="13">
        <v>2</v>
      </c>
      <c r="G5" s="8">
        <v>9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13</v>
      </c>
      <c r="S5" s="25">
        <f>F5/R5</f>
        <v>0.15384615384615385</v>
      </c>
    </row>
    <row r="6" spans="1:19" ht="12.75">
      <c r="A6" s="28" t="s">
        <v>47</v>
      </c>
      <c r="B6" s="4">
        <v>1028</v>
      </c>
      <c r="C6" s="8">
        <v>0</v>
      </c>
      <c r="D6" s="8">
        <v>0</v>
      </c>
      <c r="E6" s="8">
        <v>2</v>
      </c>
      <c r="F6" s="8">
        <v>2</v>
      </c>
      <c r="G6" s="13">
        <v>17</v>
      </c>
      <c r="H6" s="8">
        <v>0</v>
      </c>
      <c r="I6" s="8">
        <v>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24</v>
      </c>
      <c r="S6" s="25">
        <f>G6/R6</f>
        <v>0.7083333333333334</v>
      </c>
    </row>
    <row r="7" spans="1:19" ht="12.75">
      <c r="A7" s="28" t="s">
        <v>73</v>
      </c>
      <c r="B7" s="4">
        <v>1029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2</v>
      </c>
      <c r="S7" s="25">
        <f>H7/R7</f>
        <v>0</v>
      </c>
    </row>
    <row r="8" spans="1:19" ht="12.75">
      <c r="A8" s="28" t="s">
        <v>74</v>
      </c>
      <c r="B8" s="4">
        <v>1030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3</v>
      </c>
      <c r="S8" s="25">
        <f>I8/R8</f>
        <v>0</v>
      </c>
    </row>
    <row r="9" spans="1:19" ht="12.75">
      <c r="A9" s="28" t="s">
        <v>50</v>
      </c>
      <c r="B9" s="4">
        <v>1032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1</v>
      </c>
    </row>
    <row r="10" spans="1:19" ht="12.75">
      <c r="A10" s="28" t="s">
        <v>51</v>
      </c>
      <c r="B10" s="4">
        <v>1043</v>
      </c>
      <c r="C10" s="8">
        <v>1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13">
        <v>8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10">
        <f t="shared" si="0"/>
        <v>12</v>
      </c>
      <c r="S10" s="25">
        <f>K10/R10</f>
        <v>0.6666666666666666</v>
      </c>
    </row>
    <row r="11" spans="1:19" s="1" customFormat="1" ht="12.75">
      <c r="A11" s="29" t="s">
        <v>75</v>
      </c>
      <c r="B11" s="4">
        <v>1058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76</v>
      </c>
      <c r="B12" s="4">
        <v>1098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2</v>
      </c>
      <c r="S12" s="25">
        <f>M12/R12</f>
        <v>0</v>
      </c>
    </row>
    <row r="13" spans="1:19" ht="12.75">
      <c r="A13" s="28" t="s">
        <v>77</v>
      </c>
      <c r="B13" s="4">
        <v>1114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1</v>
      </c>
    </row>
    <row r="14" spans="1:19" ht="12.75">
      <c r="A14" s="28" t="s">
        <v>55</v>
      </c>
      <c r="B14" s="4">
        <v>1128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5</v>
      </c>
      <c r="P14" s="8">
        <v>0</v>
      </c>
      <c r="Q14" s="8">
        <v>1</v>
      </c>
      <c r="R14" s="10">
        <f t="shared" si="0"/>
        <v>6</v>
      </c>
      <c r="S14" s="25">
        <f>O14/R14</f>
        <v>0.8333333333333334</v>
      </c>
    </row>
    <row r="15" spans="1:19" ht="12.75">
      <c r="A15" s="28" t="s">
        <v>78</v>
      </c>
      <c r="B15" s="4">
        <v>1131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</v>
      </c>
      <c r="S15" s="25">
        <f>P15/R15</f>
        <v>0</v>
      </c>
    </row>
    <row r="16" spans="1:19" ht="12.75">
      <c r="A16" s="28" t="s">
        <v>79</v>
      </c>
      <c r="B16" s="4">
        <v>1152</v>
      </c>
      <c r="C16" s="8">
        <v>1</v>
      </c>
      <c r="D16" s="8">
        <v>0</v>
      </c>
      <c r="E16" s="8">
        <v>2</v>
      </c>
      <c r="F16" s="8">
        <v>1</v>
      </c>
      <c r="G16" s="8">
        <v>6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13">
        <v>0</v>
      </c>
      <c r="R16" s="10">
        <f t="shared" si="0"/>
        <v>12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3</v>
      </c>
      <c r="D17" s="14">
        <f t="shared" si="1"/>
        <v>4</v>
      </c>
      <c r="E17" s="14">
        <f t="shared" si="1"/>
        <v>8</v>
      </c>
      <c r="F17" s="14">
        <f t="shared" si="1"/>
        <v>8</v>
      </c>
      <c r="G17" s="14">
        <f t="shared" si="1"/>
        <v>38</v>
      </c>
      <c r="H17" s="14">
        <f t="shared" si="1"/>
        <v>0</v>
      </c>
      <c r="I17" s="14">
        <f t="shared" si="1"/>
        <v>0</v>
      </c>
      <c r="J17" s="14">
        <f t="shared" si="1"/>
        <v>6</v>
      </c>
      <c r="K17" s="14">
        <f t="shared" si="1"/>
        <v>12</v>
      </c>
      <c r="L17" s="15">
        <f t="shared" si="1"/>
        <v>0</v>
      </c>
      <c r="M17" s="14">
        <f t="shared" si="1"/>
        <v>0</v>
      </c>
      <c r="N17" s="14">
        <f t="shared" si="1"/>
        <v>2</v>
      </c>
      <c r="O17" s="14">
        <f t="shared" si="1"/>
        <v>5</v>
      </c>
      <c r="P17" s="14">
        <f t="shared" si="1"/>
        <v>0</v>
      </c>
      <c r="Q17" s="14">
        <f t="shared" si="1"/>
        <v>2</v>
      </c>
      <c r="R17" s="12"/>
    </row>
    <row r="18" spans="2:17" ht="39" customHeight="1" thickBot="1">
      <c r="B18" s="22" t="s">
        <v>6</v>
      </c>
      <c r="C18" s="23">
        <f>C2/C17</f>
        <v>0.3333333333333333</v>
      </c>
      <c r="D18" s="23">
        <f>D3/D17</f>
        <v>0.25</v>
      </c>
      <c r="E18" s="23">
        <f>E4/E17</f>
        <v>0.125</v>
      </c>
      <c r="F18" s="23">
        <f>F5/F17</f>
        <v>0.25</v>
      </c>
      <c r="G18" s="23">
        <f>G6/G17</f>
        <v>0.4473684210526316</v>
      </c>
      <c r="H18" s="23" t="e">
        <f>H7/H17</f>
        <v>#DIV/0!</v>
      </c>
      <c r="I18" s="23" t="e">
        <f>I8/I17</f>
        <v>#DIV/0!</v>
      </c>
      <c r="J18" s="23">
        <f>J9/J17</f>
        <v>0.16666666666666666</v>
      </c>
      <c r="K18" s="23">
        <f>K10/K17</f>
        <v>0.6666666666666666</v>
      </c>
      <c r="L18" s="23" t="e">
        <f>L11/L17</f>
        <v>#DIV/0!</v>
      </c>
      <c r="M18" s="23" t="e">
        <f>M12/M17</f>
        <v>#DIV/0!</v>
      </c>
      <c r="N18" s="23">
        <f>N13/N17</f>
        <v>0.5</v>
      </c>
      <c r="O18" s="23">
        <f>O14/O17</f>
        <v>1</v>
      </c>
      <c r="P18" s="23" t="e">
        <f>P15/P17</f>
        <v>#DIV/0!</v>
      </c>
      <c r="Q18" s="23">
        <f>Q16/Q17</f>
        <v>0</v>
      </c>
    </row>
    <row r="19" spans="2:17" ht="12.75">
      <c r="B19" s="5" t="s">
        <v>2</v>
      </c>
      <c r="C19" s="16">
        <f>C2</f>
        <v>1</v>
      </c>
      <c r="D19" s="16">
        <f>D3</f>
        <v>1</v>
      </c>
      <c r="E19" s="16">
        <f>E4</f>
        <v>1</v>
      </c>
      <c r="F19" s="16">
        <f>F5</f>
        <v>2</v>
      </c>
      <c r="G19" s="16">
        <f>G6</f>
        <v>17</v>
      </c>
      <c r="H19" s="16">
        <f>H7</f>
        <v>0</v>
      </c>
      <c r="I19" s="16">
        <f>I8</f>
        <v>0</v>
      </c>
      <c r="J19" s="16">
        <f>J9</f>
        <v>1</v>
      </c>
      <c r="K19" s="16">
        <f>K10</f>
        <v>8</v>
      </c>
      <c r="L19" s="17">
        <f>L11</f>
        <v>0</v>
      </c>
      <c r="M19" s="16">
        <f>M12</f>
        <v>0</v>
      </c>
      <c r="N19" s="16">
        <f>N13</f>
        <v>1</v>
      </c>
      <c r="O19" s="16">
        <f>O14</f>
        <v>5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88</v>
      </c>
      <c r="E20" s="27" t="s">
        <v>0</v>
      </c>
    </row>
    <row r="21" spans="4:5" ht="13.5" thickBot="1">
      <c r="D21" s="20">
        <f>SUM(C19:Q19)</f>
        <v>37</v>
      </c>
      <c r="E21" s="27" t="s">
        <v>1</v>
      </c>
    </row>
    <row r="23" spans="4:5" ht="12.75">
      <c r="D23" s="21">
        <f>D21/D20</f>
        <v>0.42045454545454547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69</v>
      </c>
      <c r="B1" s="4" t="s">
        <v>9</v>
      </c>
      <c r="C1" s="8">
        <v>1015</v>
      </c>
      <c r="D1" s="8">
        <v>1021</v>
      </c>
      <c r="E1" s="8">
        <v>1022</v>
      </c>
      <c r="F1" s="8">
        <v>1027</v>
      </c>
      <c r="G1" s="8">
        <v>1028</v>
      </c>
      <c r="H1" s="8">
        <v>1029</v>
      </c>
      <c r="I1" s="8">
        <v>1030</v>
      </c>
      <c r="J1" s="8">
        <v>1032</v>
      </c>
      <c r="K1" s="8">
        <v>1043</v>
      </c>
      <c r="L1" s="8">
        <v>1058</v>
      </c>
      <c r="M1" s="8">
        <v>1098</v>
      </c>
      <c r="N1" s="8">
        <v>1114</v>
      </c>
      <c r="O1" s="8">
        <v>1128</v>
      </c>
      <c r="P1" s="8">
        <v>1131</v>
      </c>
      <c r="Q1" s="8">
        <v>1152</v>
      </c>
      <c r="R1" s="2" t="s">
        <v>3</v>
      </c>
      <c r="S1" s="24" t="s">
        <v>8</v>
      </c>
    </row>
    <row r="2" spans="1:19" ht="12.75">
      <c r="A2" s="28" t="s">
        <v>70</v>
      </c>
      <c r="B2" s="4">
        <v>1015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</v>
      </c>
      <c r="S2" s="25">
        <f>C2/R2</f>
        <v>1</v>
      </c>
    </row>
    <row r="3" spans="1:19" ht="12.75">
      <c r="A3" s="28" t="s">
        <v>71</v>
      </c>
      <c r="B3" s="4">
        <v>1021</v>
      </c>
      <c r="C3" s="8">
        <v>0</v>
      </c>
      <c r="D3" s="13">
        <v>1</v>
      </c>
      <c r="E3" s="8">
        <v>1</v>
      </c>
      <c r="F3" s="8">
        <v>2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6</v>
      </c>
      <c r="S3" s="25">
        <f>D3/R3</f>
        <v>0.16666666666666666</v>
      </c>
    </row>
    <row r="4" spans="1:19" ht="12.75">
      <c r="A4" s="28" t="s">
        <v>45</v>
      </c>
      <c r="B4" s="4">
        <v>1022</v>
      </c>
      <c r="C4" s="8">
        <v>0</v>
      </c>
      <c r="D4" s="8">
        <v>0</v>
      </c>
      <c r="E4" s="13">
        <v>2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3</v>
      </c>
      <c r="S4" s="25">
        <f>E4/R4</f>
        <v>0.6666666666666666</v>
      </c>
    </row>
    <row r="5" spans="1:19" ht="12.75">
      <c r="A5" s="28" t="s">
        <v>72</v>
      </c>
      <c r="B5" s="4">
        <v>1027</v>
      </c>
      <c r="C5" s="8">
        <v>0</v>
      </c>
      <c r="D5" s="8">
        <v>1</v>
      </c>
      <c r="E5" s="8">
        <v>1</v>
      </c>
      <c r="F5" s="13">
        <v>3</v>
      </c>
      <c r="G5" s="8">
        <v>8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13</v>
      </c>
      <c r="S5" s="25">
        <f>F5/R5</f>
        <v>0.23076923076923078</v>
      </c>
    </row>
    <row r="6" spans="1:19" ht="12.75">
      <c r="A6" s="28" t="s">
        <v>47</v>
      </c>
      <c r="B6" s="4">
        <v>1028</v>
      </c>
      <c r="C6" s="8">
        <v>0</v>
      </c>
      <c r="D6" s="8">
        <v>0</v>
      </c>
      <c r="E6" s="8">
        <v>2</v>
      </c>
      <c r="F6" s="8">
        <v>1</v>
      </c>
      <c r="G6" s="13">
        <v>18</v>
      </c>
      <c r="H6" s="8">
        <v>0</v>
      </c>
      <c r="I6" s="8">
        <v>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24</v>
      </c>
      <c r="S6" s="25">
        <f>G6/R6</f>
        <v>0.75</v>
      </c>
    </row>
    <row r="7" spans="1:19" ht="12.75">
      <c r="A7" s="28" t="s">
        <v>73</v>
      </c>
      <c r="B7" s="4">
        <v>1029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2</v>
      </c>
      <c r="S7" s="25">
        <f>H7/R7</f>
        <v>0</v>
      </c>
    </row>
    <row r="8" spans="1:19" ht="12.75">
      <c r="A8" s="28" t="s">
        <v>74</v>
      </c>
      <c r="B8" s="4">
        <v>1030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3</v>
      </c>
      <c r="S8" s="25">
        <f>I8/R8</f>
        <v>0</v>
      </c>
    </row>
    <row r="9" spans="1:19" ht="12.75">
      <c r="A9" s="28" t="s">
        <v>50</v>
      </c>
      <c r="B9" s="4">
        <v>1032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1</v>
      </c>
    </row>
    <row r="10" spans="1:19" ht="12.75">
      <c r="A10" s="28" t="s">
        <v>51</v>
      </c>
      <c r="B10" s="4">
        <v>1043</v>
      </c>
      <c r="C10" s="8">
        <v>1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1</v>
      </c>
      <c r="J10" s="8">
        <v>0</v>
      </c>
      <c r="K10" s="13">
        <v>8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12</v>
      </c>
      <c r="S10" s="25">
        <f>K10/R10</f>
        <v>0.6666666666666666</v>
      </c>
    </row>
    <row r="11" spans="1:19" s="1" customFormat="1" ht="12.75">
      <c r="A11" s="29" t="s">
        <v>75</v>
      </c>
      <c r="B11" s="4">
        <v>1058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76</v>
      </c>
      <c r="B12" s="4">
        <v>1098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2</v>
      </c>
      <c r="S12" s="25">
        <f>M12/R12</f>
        <v>0</v>
      </c>
    </row>
    <row r="13" spans="1:19" ht="12.75">
      <c r="A13" s="28" t="s">
        <v>77</v>
      </c>
      <c r="B13" s="4">
        <v>1114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1</v>
      </c>
    </row>
    <row r="14" spans="1:19" ht="12.75">
      <c r="A14" s="28" t="s">
        <v>55</v>
      </c>
      <c r="B14" s="4">
        <v>1128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5</v>
      </c>
      <c r="P14" s="8">
        <v>0</v>
      </c>
      <c r="Q14" s="8">
        <v>1</v>
      </c>
      <c r="R14" s="10">
        <f t="shared" si="0"/>
        <v>6</v>
      </c>
      <c r="S14" s="25">
        <f>O14/R14</f>
        <v>0.8333333333333334</v>
      </c>
    </row>
    <row r="15" spans="1:19" ht="12.75">
      <c r="A15" s="28" t="s">
        <v>78</v>
      </c>
      <c r="B15" s="4">
        <v>1131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</v>
      </c>
      <c r="S15" s="25">
        <f>P15/R15</f>
        <v>0</v>
      </c>
    </row>
    <row r="16" spans="1:19" ht="12.75">
      <c r="A16" s="28" t="s">
        <v>79</v>
      </c>
      <c r="B16" s="4">
        <v>1152</v>
      </c>
      <c r="C16" s="8">
        <v>1</v>
      </c>
      <c r="D16" s="8">
        <v>0</v>
      </c>
      <c r="E16" s="8">
        <v>2</v>
      </c>
      <c r="F16" s="8">
        <v>1</v>
      </c>
      <c r="G16" s="8">
        <v>6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13">
        <v>0</v>
      </c>
      <c r="R16" s="10">
        <f t="shared" si="0"/>
        <v>12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3</v>
      </c>
      <c r="D17" s="14">
        <f t="shared" si="1"/>
        <v>4</v>
      </c>
      <c r="E17" s="14">
        <f t="shared" si="1"/>
        <v>9</v>
      </c>
      <c r="F17" s="14">
        <f t="shared" si="1"/>
        <v>9</v>
      </c>
      <c r="G17" s="14">
        <f t="shared" si="1"/>
        <v>37</v>
      </c>
      <c r="H17" s="14">
        <f t="shared" si="1"/>
        <v>0</v>
      </c>
      <c r="I17" s="14">
        <f t="shared" si="1"/>
        <v>1</v>
      </c>
      <c r="J17" s="14">
        <f t="shared" si="1"/>
        <v>5</v>
      </c>
      <c r="K17" s="14">
        <f t="shared" si="1"/>
        <v>12</v>
      </c>
      <c r="L17" s="15">
        <f t="shared" si="1"/>
        <v>0</v>
      </c>
      <c r="M17" s="14">
        <f t="shared" si="1"/>
        <v>0</v>
      </c>
      <c r="N17" s="14">
        <f t="shared" si="1"/>
        <v>2</v>
      </c>
      <c r="O17" s="14">
        <f t="shared" si="1"/>
        <v>5</v>
      </c>
      <c r="P17" s="14">
        <f t="shared" si="1"/>
        <v>0</v>
      </c>
      <c r="Q17" s="14">
        <f t="shared" si="1"/>
        <v>1</v>
      </c>
      <c r="R17" s="12"/>
    </row>
    <row r="18" spans="2:17" ht="39" customHeight="1" thickBot="1">
      <c r="B18" s="22" t="s">
        <v>6</v>
      </c>
      <c r="C18" s="23">
        <f>C2/C17</f>
        <v>0.3333333333333333</v>
      </c>
      <c r="D18" s="23">
        <f>D3/D17</f>
        <v>0.25</v>
      </c>
      <c r="E18" s="23">
        <f>E4/E17</f>
        <v>0.2222222222222222</v>
      </c>
      <c r="F18" s="23">
        <f>F5/F17</f>
        <v>0.3333333333333333</v>
      </c>
      <c r="G18" s="23">
        <f>G6/G17</f>
        <v>0.4864864864864865</v>
      </c>
      <c r="H18" s="23" t="e">
        <f>H7/H17</f>
        <v>#DIV/0!</v>
      </c>
      <c r="I18" s="23">
        <f>I8/I17</f>
        <v>0</v>
      </c>
      <c r="J18" s="23">
        <f>J9/J17</f>
        <v>0.2</v>
      </c>
      <c r="K18" s="23">
        <f>K10/K17</f>
        <v>0.6666666666666666</v>
      </c>
      <c r="L18" s="23" t="e">
        <f>L11/L17</f>
        <v>#DIV/0!</v>
      </c>
      <c r="M18" s="23" t="e">
        <f>M12/M17</f>
        <v>#DIV/0!</v>
      </c>
      <c r="N18" s="23">
        <f>N13/N17</f>
        <v>0.5</v>
      </c>
      <c r="O18" s="23">
        <f>O14/O17</f>
        <v>1</v>
      </c>
      <c r="P18" s="23" t="e">
        <f>P15/P17</f>
        <v>#DIV/0!</v>
      </c>
      <c r="Q18" s="23">
        <f>Q16/Q17</f>
        <v>0</v>
      </c>
    </row>
    <row r="19" spans="2:17" ht="12.75">
      <c r="B19" s="5" t="s">
        <v>2</v>
      </c>
      <c r="C19" s="16">
        <f>C2</f>
        <v>1</v>
      </c>
      <c r="D19" s="16">
        <f>D3</f>
        <v>1</v>
      </c>
      <c r="E19" s="16">
        <f>E4</f>
        <v>2</v>
      </c>
      <c r="F19" s="16">
        <f>F5</f>
        <v>3</v>
      </c>
      <c r="G19" s="16">
        <f>G6</f>
        <v>18</v>
      </c>
      <c r="H19" s="16">
        <f>H7</f>
        <v>0</v>
      </c>
      <c r="I19" s="16">
        <f>I8</f>
        <v>0</v>
      </c>
      <c r="J19" s="16">
        <f>J9</f>
        <v>1</v>
      </c>
      <c r="K19" s="16">
        <f>K10</f>
        <v>8</v>
      </c>
      <c r="L19" s="17">
        <f>L11</f>
        <v>0</v>
      </c>
      <c r="M19" s="16">
        <f>M12</f>
        <v>0</v>
      </c>
      <c r="N19" s="16">
        <f>N13</f>
        <v>1</v>
      </c>
      <c r="O19" s="16">
        <f>O14</f>
        <v>5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88</v>
      </c>
      <c r="E20" s="27" t="s">
        <v>0</v>
      </c>
    </row>
    <row r="21" spans="4:5" ht="13.5" thickBot="1">
      <c r="D21" s="20">
        <f>SUM(C19:Q19)</f>
        <v>40</v>
      </c>
      <c r="E21" s="27" t="s">
        <v>1</v>
      </c>
    </row>
    <row r="23" spans="4:5" ht="12.75">
      <c r="D23" s="21">
        <f>D21/D20</f>
        <v>0.45454545454545453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2" width="8.7109375" style="9" customWidth="1"/>
  </cols>
  <sheetData>
    <row r="1" spans="1:12" ht="99" customHeight="1">
      <c r="A1" s="28" t="s">
        <v>60</v>
      </c>
      <c r="B1" s="4" t="s">
        <v>5</v>
      </c>
      <c r="C1" s="8">
        <v>2506</v>
      </c>
      <c r="D1" s="8">
        <v>2508</v>
      </c>
      <c r="E1" s="8">
        <v>2518</v>
      </c>
      <c r="F1" s="8">
        <v>2522</v>
      </c>
      <c r="G1" s="8">
        <v>2523</v>
      </c>
      <c r="H1" s="8">
        <v>2602</v>
      </c>
      <c r="I1" s="8">
        <v>2701</v>
      </c>
      <c r="J1" s="8">
        <v>2804</v>
      </c>
      <c r="K1" s="2" t="s">
        <v>3</v>
      </c>
      <c r="L1" s="24" t="s">
        <v>8</v>
      </c>
    </row>
    <row r="2" spans="1:12" ht="12.75">
      <c r="A2" s="28" t="s">
        <v>61</v>
      </c>
      <c r="B2" s="4">
        <v>2506</v>
      </c>
      <c r="C2" s="13">
        <v>1</v>
      </c>
      <c r="D2" s="8">
        <v>3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10">
        <f aca="true" t="shared" si="0" ref="K2:K9">SUM(C2:J2)</f>
        <v>4</v>
      </c>
      <c r="L2" s="25">
        <f>C2/K2</f>
        <v>0.25</v>
      </c>
    </row>
    <row r="3" spans="1:12" ht="12.75">
      <c r="A3" s="28" t="s">
        <v>62</v>
      </c>
      <c r="B3" s="4">
        <v>2508</v>
      </c>
      <c r="C3" s="8">
        <v>4</v>
      </c>
      <c r="D3" s="13">
        <v>52</v>
      </c>
      <c r="E3" s="8">
        <v>1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10">
        <f t="shared" si="0"/>
        <v>58</v>
      </c>
      <c r="L3" s="25">
        <f>D3/K3</f>
        <v>0.896551724137931</v>
      </c>
    </row>
    <row r="4" spans="1:12" ht="12.75">
      <c r="A4" s="28" t="s">
        <v>63</v>
      </c>
      <c r="B4" s="4">
        <v>2518</v>
      </c>
      <c r="C4" s="8">
        <v>1</v>
      </c>
      <c r="D4" s="8">
        <v>9</v>
      </c>
      <c r="E4" s="13">
        <v>0</v>
      </c>
      <c r="F4" s="8">
        <v>0</v>
      </c>
      <c r="G4" s="8">
        <v>1</v>
      </c>
      <c r="H4" s="8">
        <v>0</v>
      </c>
      <c r="I4" s="8">
        <v>1</v>
      </c>
      <c r="J4" s="8">
        <v>0</v>
      </c>
      <c r="K4" s="10">
        <f t="shared" si="0"/>
        <v>12</v>
      </c>
      <c r="L4" s="25">
        <f>E4/K4</f>
        <v>0</v>
      </c>
    </row>
    <row r="5" spans="1:12" ht="12.75">
      <c r="A5" s="28" t="s">
        <v>64</v>
      </c>
      <c r="B5" s="4">
        <v>2522</v>
      </c>
      <c r="C5" s="8">
        <v>0</v>
      </c>
      <c r="D5" s="8">
        <v>5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10">
        <f t="shared" si="0"/>
        <v>5</v>
      </c>
      <c r="L5" s="25">
        <f>F5/K5</f>
        <v>0</v>
      </c>
    </row>
    <row r="6" spans="1:12" ht="12.75">
      <c r="A6" s="28" t="s">
        <v>65</v>
      </c>
      <c r="B6" s="4">
        <v>2523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10">
        <f t="shared" si="0"/>
        <v>1</v>
      </c>
      <c r="L6" s="25">
        <f>G6/K6</f>
        <v>1</v>
      </c>
    </row>
    <row r="7" spans="1:12" ht="12.75">
      <c r="A7" s="28" t="s">
        <v>66</v>
      </c>
      <c r="B7" s="4">
        <v>2602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5</v>
      </c>
      <c r="I7" s="8">
        <v>0</v>
      </c>
      <c r="J7" s="8">
        <v>0</v>
      </c>
      <c r="K7" s="10">
        <f t="shared" si="0"/>
        <v>6</v>
      </c>
      <c r="L7" s="25">
        <f>H7/K7</f>
        <v>0.8333333333333334</v>
      </c>
    </row>
    <row r="8" spans="1:12" ht="12.75">
      <c r="A8" s="28" t="s">
        <v>67</v>
      </c>
      <c r="B8" s="4">
        <v>2701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10">
        <f t="shared" si="0"/>
        <v>1</v>
      </c>
      <c r="L8" s="25">
        <f>I8/K8</f>
        <v>1</v>
      </c>
    </row>
    <row r="9" spans="1:12" ht="12.75">
      <c r="A9" s="28" t="s">
        <v>68</v>
      </c>
      <c r="B9" s="4">
        <v>2804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10">
        <f t="shared" si="0"/>
        <v>1</v>
      </c>
      <c r="L9" s="25">
        <f>J9/K9</f>
        <v>0</v>
      </c>
    </row>
    <row r="10" spans="1:11" ht="39" customHeight="1" thickBot="1">
      <c r="A10" s="28"/>
      <c r="B10" s="3" t="s">
        <v>4</v>
      </c>
      <c r="C10" s="14">
        <f aca="true" t="shared" si="1" ref="C10:J10">SUM(C2:C9)</f>
        <v>6</v>
      </c>
      <c r="D10" s="14">
        <f t="shared" si="1"/>
        <v>70</v>
      </c>
      <c r="E10" s="14">
        <f t="shared" si="1"/>
        <v>2</v>
      </c>
      <c r="F10" s="14">
        <f t="shared" si="1"/>
        <v>0</v>
      </c>
      <c r="G10" s="14">
        <f t="shared" si="1"/>
        <v>3</v>
      </c>
      <c r="H10" s="14">
        <f t="shared" si="1"/>
        <v>5</v>
      </c>
      <c r="I10" s="14">
        <f t="shared" si="1"/>
        <v>2</v>
      </c>
      <c r="J10" s="14">
        <f t="shared" si="1"/>
        <v>0</v>
      </c>
      <c r="K10" s="12"/>
    </row>
    <row r="11" spans="2:10" ht="39" customHeight="1" thickBot="1">
      <c r="B11" s="22" t="s">
        <v>6</v>
      </c>
      <c r="C11" s="23">
        <f>C2/C10</f>
        <v>0.16666666666666666</v>
      </c>
      <c r="D11" s="23">
        <f>D3/D10</f>
        <v>0.7428571428571429</v>
      </c>
      <c r="E11" s="23">
        <f>E4/E10</f>
        <v>0</v>
      </c>
      <c r="F11" s="23" t="e">
        <f>F5/F10</f>
        <v>#DIV/0!</v>
      </c>
      <c r="G11" s="23">
        <f>G6/G10</f>
        <v>0.3333333333333333</v>
      </c>
      <c r="H11" s="23">
        <f>H7/H10</f>
        <v>1</v>
      </c>
      <c r="I11" s="23">
        <f>I8/I10</f>
        <v>0.5</v>
      </c>
      <c r="J11" s="23" t="e">
        <f>J9/J10</f>
        <v>#DIV/0!</v>
      </c>
    </row>
    <row r="12" spans="2:10" ht="12.75">
      <c r="B12" s="5" t="s">
        <v>2</v>
      </c>
      <c r="C12" s="16">
        <f>C2</f>
        <v>1</v>
      </c>
      <c r="D12" s="16">
        <f>D3</f>
        <v>52</v>
      </c>
      <c r="E12" s="16">
        <f>E4</f>
        <v>0</v>
      </c>
      <c r="F12" s="16">
        <f>F5</f>
        <v>0</v>
      </c>
      <c r="G12" s="16">
        <f>G6</f>
        <v>1</v>
      </c>
      <c r="H12" s="16">
        <f>H7</f>
        <v>5</v>
      </c>
      <c r="I12" s="16">
        <f>I8</f>
        <v>1</v>
      </c>
      <c r="J12" s="16">
        <f>J9</f>
        <v>0</v>
      </c>
    </row>
    <row r="13" spans="4:5" ht="13.5" thickBot="1">
      <c r="D13" s="18">
        <f>SUM(K2:K9)</f>
        <v>88</v>
      </c>
      <c r="E13" s="27" t="s">
        <v>0</v>
      </c>
    </row>
    <row r="14" spans="4:5" ht="13.5" thickBot="1">
      <c r="D14" s="20">
        <f>SUM(C12:J12)</f>
        <v>60</v>
      </c>
      <c r="E14" s="27" t="s">
        <v>1</v>
      </c>
    </row>
    <row r="16" spans="4:5" ht="12.75">
      <c r="D16" s="21">
        <f>D14/D13</f>
        <v>0.6818181818181818</v>
      </c>
      <c r="E16" s="26" t="s">
        <v>7</v>
      </c>
    </row>
    <row r="18" ht="12.75">
      <c r="B18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2008-12-16T18:48:56Z</dcterms:modified>
  <cp:category/>
  <cp:version/>
  <cp:contentType/>
  <cp:contentStatus/>
</cp:coreProperties>
</file>