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<sst xmlns="http://schemas.openxmlformats.org/spreadsheetml/2006/main" count="207" uniqueCount="87">
  <si>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</si>
  <si>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</si>
  <si>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</si>
  <si>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</si>
  <si>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</si>
  <si>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</si>
  <si>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</si>
  <si>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</si>
  <si>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</si>
  <si>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</si>
  <si>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</si>
  <si>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SAF 210: Interior Douglas-Fir</t>
  </si>
  <si>
    <t>SAF 235: Cottonwood-Willow</t>
  </si>
  <si>
    <t>SAF 236: Bur Oak</t>
  </si>
  <si>
    <t>SAF 237: Interior Ponderosa Pine</t>
  </si>
  <si>
    <t>SRM 109: Ponderosa Pine-Shrubland</t>
  </si>
  <si>
    <t>SRM 311: Rough Fescue-Bluebunch Wheatgrass</t>
  </si>
  <si>
    <t>SRM 314: Big Sagebrush-Bluebunch Wheatgrass</t>
  </si>
  <si>
    <t>SRM 402: Mountain Big Sagebrush</t>
  </si>
  <si>
    <t>SRM 403: Wyoming Big Sagebrush</t>
  </si>
  <si>
    <t>SRM 501: Saltbush-Greasewood</t>
  </si>
  <si>
    <t>SRM 606: Wheatgrass-Bluestem-Needlegrass</t>
  </si>
  <si>
    <t>SRM 612: Sagebrush-Grass</t>
  </si>
  <si>
    <t>SRM 720: Sand Bluestem -Little Bluestem Dunes</t>
  </si>
  <si>
    <t>LF 33: Sparsely Vegetated</t>
  </si>
  <si>
    <t>SAF/SRM Type Group Name</t>
  </si>
  <si>
    <t>Douglas-Fir</t>
  </si>
  <si>
    <t>Ponderosa Pine</t>
  </si>
  <si>
    <t>Western Hardwoods</t>
  </si>
  <si>
    <t>Interior West Grasslands</t>
  </si>
  <si>
    <t>Sand Prairie</t>
  </si>
  <si>
    <t>Alder/Maple</t>
  </si>
  <si>
    <t>Sagebrush</t>
  </si>
  <si>
    <t>Salt Desert Shrub</t>
  </si>
  <si>
    <t>Wooded Steppe</t>
  </si>
  <si>
    <t>Depressional Wetlands</t>
  </si>
  <si>
    <t>Sparsely Vegetaed</t>
  </si>
  <si>
    <t>Introduced Grassland and Forbland</t>
  </si>
  <si>
    <t>EVT Name</t>
  </si>
  <si>
    <t xml:space="preserve">Rocky Mountain Alpine/Montane Sparsely Vegetated Systems </t>
  </si>
  <si>
    <t>Western Great Plains Sparsely Vegetated Systems</t>
  </si>
  <si>
    <t>Northern Rocky Mountain Dry-Mesic Montane Mixed Conifer Forest</t>
  </si>
  <si>
    <t xml:space="preserve">Southern Rocky Mountain Ponderosa Pine Woodland </t>
  </si>
  <si>
    <t xml:space="preserve">Inter-Mountain Basins Big Sagebrush Shrubland </t>
  </si>
  <si>
    <t xml:space="preserve">Northwestern Great Plains Shrubland </t>
  </si>
  <si>
    <t xml:space="preserve">Southern Rocky Mountain Ponderosa Pine Savanna </t>
  </si>
  <si>
    <t>Inter-Mountain Basins Big Sagebrush Steppe</t>
  </si>
  <si>
    <t>Inter-Mountain Basins Montane Sagebrush Steppe</t>
  </si>
  <si>
    <t>Northern Rocky Mountain Lower Montane-Foothill-Valley Grassland</t>
  </si>
  <si>
    <t xml:space="preserve">Northwestern Great Plains Mixedgrass Prairie </t>
  </si>
  <si>
    <t>Western Great Plains Sand Prairie</t>
  </si>
  <si>
    <t xml:space="preserve">Inter-Mountain Basins Greasewood Flat </t>
  </si>
  <si>
    <t xml:space="preserve">Rocky Mountain Montane Riparian Systems </t>
  </si>
  <si>
    <t xml:space="preserve">Western Great Plains Floodplain Systems </t>
  </si>
  <si>
    <t xml:space="preserve">Northern Rocky Mountain Foothill Conifer Wooded Steppe </t>
  </si>
  <si>
    <t xml:space="preserve">Western Great Plains Wooded Draw and Ravine </t>
  </si>
  <si>
    <t>Similarity Group Name</t>
  </si>
  <si>
    <t>Northern Rocky Mountain Lower Montane and Foothill Forest and Woodland</t>
  </si>
  <si>
    <t>Southern Rocky Mountain Ponderosa Pine and Dry-Mesic Woodland</t>
  </si>
  <si>
    <t>Western Great Plains Wooded Draw and Ravine</t>
  </si>
  <si>
    <t>Rocky Mountain and Intermountain Montane Riparian and Swamp</t>
  </si>
  <si>
    <t>Western Great Plains Floodplain Systems</t>
  </si>
  <si>
    <t>InterMountain Basins Cool Desert Saline Shrubland</t>
  </si>
  <si>
    <t>Inter-Mountain Basin Big Sagebrush and Desert Sagebrush</t>
  </si>
  <si>
    <t>Northwest Great Plains Mixed Grass Prairie and Shrubland</t>
  </si>
  <si>
    <t>Northern Rocky Mountain and North Pacific Alpine/Subalpine/Montane Grasslands</t>
  </si>
  <si>
    <t>ESP Name</t>
  </si>
  <si>
    <t>Southern Rocky Mountain Ponderosa Pine Woodland</t>
  </si>
  <si>
    <t>Inter-Mountain Basins Big Sagebrush Shrubland</t>
  </si>
  <si>
    <t>Northwestern Great Plains Shrubland</t>
  </si>
  <si>
    <t>Northern Rocky Mountain Subalpine-Upper Montane Grassland</t>
  </si>
  <si>
    <t>Northwestern Great Plains Mixedgrass Prairie</t>
  </si>
  <si>
    <t>Inter-Mountain Basins Greasewood Flat</t>
  </si>
  <si>
    <t>Rocky Mountain Montane Riparian Systems</t>
  </si>
  <si>
    <t>Lifeform Name</t>
  </si>
  <si>
    <t>Forest and Woodland</t>
  </si>
  <si>
    <t>Barren</t>
  </si>
  <si>
    <t>Herbaceous</t>
  </si>
  <si>
    <t>Shrubland</t>
  </si>
  <si>
    <t>Steppe</t>
  </si>
  <si>
    <t>Savanna</t>
  </si>
  <si>
    <t>Developed</t>
  </si>
  <si>
    <t>Cultivated Crops</t>
  </si>
  <si>
    <t>Introduced Upland Vegetation</t>
  </si>
  <si>
    <t>InterMountain Basins Pinyon-Juniper Woodland and Montane Sagebrush</t>
  </si>
  <si>
    <t>Western Great Plains Depressional Wetland Systems</t>
  </si>
  <si>
    <t>Rocky Mountain and North Pacific Sparsely Vegetated Systems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</si>
</sst>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38</v>
      </c>
      <c r="B1" s="4" t="s">
        <v>9</v>
      </c>
      <c r="C1" s="8">
        <v>2006</v>
      </c>
      <c r="D1" s="8">
        <v>2007</v>
      </c>
      <c r="E1" s="8">
        <v>2045</v>
      </c>
      <c r="F1" s="8">
        <v>2054</v>
      </c>
      <c r="G1" s="8">
        <v>2080</v>
      </c>
      <c r="H1" s="8">
        <v>2085</v>
      </c>
      <c r="I1" s="8">
        <v>2117</v>
      </c>
      <c r="J1" s="8">
        <v>2125</v>
      </c>
      <c r="K1" s="8">
        <v>2126</v>
      </c>
      <c r="L1" s="8">
        <v>2139</v>
      </c>
      <c r="M1" s="8">
        <v>2141</v>
      </c>
      <c r="N1" s="8">
        <v>2148</v>
      </c>
      <c r="O1" s="8">
        <v>2153</v>
      </c>
      <c r="P1" s="8">
        <v>2159</v>
      </c>
      <c r="Q1" s="8">
        <v>2162</v>
      </c>
      <c r="R1" s="8">
        <v>2165</v>
      </c>
      <c r="S1" s="8">
        <v>2385</v>
      </c>
      <c r="T1" s="2" t="s">
        <v>3</v>
      </c>
      <c r="U1" s="24" t="s">
        <v>8</v>
      </c>
    </row>
    <row r="2" spans="1:21" ht="12.75">
      <c r="A2" s="28" t="s">
        <v>39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3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3</v>
      </c>
      <c r="U2" s="25">
        <f>C2/T2</f>
        <v>0</v>
      </c>
    </row>
    <row r="3" spans="1:21" ht="12.75">
      <c r="A3" s="28" t="s">
        <v>40</v>
      </c>
      <c r="B3" s="4">
        <v>2007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11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12</v>
      </c>
      <c r="U3" s="25">
        <f>D3/T3</f>
        <v>0</v>
      </c>
    </row>
    <row r="4" spans="1:21" ht="12.75">
      <c r="A4" s="28" t="s">
        <v>41</v>
      </c>
      <c r="B4" s="4">
        <v>2045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2</v>
      </c>
      <c r="U4" s="25">
        <f>E4/T4</f>
        <v>0.5</v>
      </c>
    </row>
    <row r="5" spans="1:21" ht="12.75">
      <c r="A5" s="28" t="s">
        <v>42</v>
      </c>
      <c r="B5" s="4">
        <v>2054</v>
      </c>
      <c r="C5" s="8">
        <v>0</v>
      </c>
      <c r="D5" s="8">
        <v>0</v>
      </c>
      <c r="E5" s="8">
        <v>1</v>
      </c>
      <c r="F5" s="13">
        <v>2</v>
      </c>
      <c r="G5" s="8">
        <v>0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10">
        <f t="shared" si="0"/>
        <v>5</v>
      </c>
      <c r="U5" s="25">
        <f>F5/T5</f>
        <v>0.4</v>
      </c>
    </row>
    <row r="6" spans="1:21" ht="12.75">
      <c r="A6" s="28" t="s">
        <v>43</v>
      </c>
      <c r="B6" s="4">
        <v>2080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1</v>
      </c>
      <c r="U6" s="25">
        <f>G6/T6</f>
        <v>0</v>
      </c>
    </row>
    <row r="7" spans="1:21" ht="12.75">
      <c r="A7" s="28" t="s">
        <v>44</v>
      </c>
      <c r="B7" s="4">
        <v>2085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2</v>
      </c>
      <c r="U7" s="25">
        <f>H7/T7</f>
        <v>1</v>
      </c>
    </row>
    <row r="8" spans="1:21" ht="12.75">
      <c r="A8" s="28" t="s">
        <v>45</v>
      </c>
      <c r="B8" s="4">
        <v>2117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1</v>
      </c>
      <c r="U8" s="25">
        <f>I8/T8</f>
        <v>0</v>
      </c>
    </row>
    <row r="9" spans="1:21" ht="12.75">
      <c r="A9" s="28" t="s">
        <v>46</v>
      </c>
      <c r="B9" s="4">
        <v>2125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4</v>
      </c>
      <c r="K9" s="8">
        <v>0</v>
      </c>
      <c r="L9" s="8">
        <v>0</v>
      </c>
      <c r="M9" s="8">
        <v>15</v>
      </c>
      <c r="N9" s="8">
        <v>0</v>
      </c>
      <c r="O9" s="8">
        <v>0</v>
      </c>
      <c r="P9" s="8">
        <v>0</v>
      </c>
      <c r="Q9" s="8">
        <v>2</v>
      </c>
      <c r="R9" s="8">
        <v>0</v>
      </c>
      <c r="S9" s="8">
        <v>0</v>
      </c>
      <c r="T9" s="10">
        <f t="shared" si="0"/>
        <v>21</v>
      </c>
      <c r="U9" s="25">
        <f>J9/T9</f>
        <v>0.19047619047619047</v>
      </c>
    </row>
    <row r="10" spans="1:21" ht="12.75">
      <c r="A10" s="28" t="s">
        <v>47</v>
      </c>
      <c r="B10" s="4">
        <v>2126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48</v>
      </c>
      <c r="B11" s="4">
        <v>2139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1</v>
      </c>
      <c r="U11" s="25">
        <f>L11/T11</f>
        <v>1</v>
      </c>
    </row>
    <row r="12" spans="1:21" ht="12.75">
      <c r="A12" s="28" t="s">
        <v>49</v>
      </c>
      <c r="B12" s="4">
        <v>2141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12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10">
        <f t="shared" si="0"/>
        <v>14</v>
      </c>
      <c r="U12" s="25">
        <f>M12/T12</f>
        <v>0.8571428571428571</v>
      </c>
    </row>
    <row r="13" spans="1:21" ht="12.75">
      <c r="A13" s="28" t="s">
        <v>50</v>
      </c>
      <c r="B13" s="4">
        <v>2148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2</v>
      </c>
      <c r="U13" s="25">
        <f>N13/T13</f>
        <v>0</v>
      </c>
    </row>
    <row r="14" spans="1:21" ht="12.75">
      <c r="A14" s="28" t="s">
        <v>51</v>
      </c>
      <c r="B14" s="4">
        <v>2153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6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9</v>
      </c>
      <c r="U14" s="25">
        <f>O14/T14</f>
        <v>0</v>
      </c>
    </row>
    <row r="15" spans="1:21" ht="12.75">
      <c r="A15" s="28" t="s">
        <v>52</v>
      </c>
      <c r="B15" s="4">
        <v>2159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2</v>
      </c>
      <c r="Q15" s="8">
        <v>2</v>
      </c>
      <c r="R15" s="8">
        <v>0</v>
      </c>
      <c r="S15" s="8">
        <v>0</v>
      </c>
      <c r="T15" s="10">
        <f t="shared" si="0"/>
        <v>5</v>
      </c>
      <c r="U15" s="25">
        <f>P15/T15</f>
        <v>0.4</v>
      </c>
    </row>
    <row r="16" spans="1:21" ht="12.75">
      <c r="A16" s="28" t="s">
        <v>53</v>
      </c>
      <c r="B16" s="4">
        <v>2162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3</v>
      </c>
      <c r="R16" s="8">
        <v>0</v>
      </c>
      <c r="S16" s="8">
        <v>0</v>
      </c>
      <c r="T16" s="10">
        <f t="shared" si="0"/>
        <v>4</v>
      </c>
      <c r="U16" s="25">
        <f>Q16/T16</f>
        <v>0.75</v>
      </c>
    </row>
    <row r="17" spans="1:21" ht="12.75">
      <c r="A17" s="28" t="s">
        <v>54</v>
      </c>
      <c r="B17" s="4">
        <v>2165</v>
      </c>
      <c r="C17" s="8">
        <v>0</v>
      </c>
      <c r="D17" s="8">
        <v>0</v>
      </c>
      <c r="E17" s="8">
        <v>0</v>
      </c>
      <c r="F17" s="8">
        <v>1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1</v>
      </c>
      <c r="U17" s="25">
        <f>R17/T17</f>
        <v>0</v>
      </c>
    </row>
    <row r="18" spans="1:21" ht="12.75">
      <c r="A18" s="28" t="s">
        <v>55</v>
      </c>
      <c r="B18" s="4">
        <v>2385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13">
        <v>1</v>
      </c>
      <c r="T18" s="10">
        <f t="shared" si="0"/>
        <v>4</v>
      </c>
      <c r="U18" s="25">
        <f>S18/T18</f>
        <v>0.25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0</v>
      </c>
      <c r="D19" s="14">
        <f t="shared" si="1"/>
        <v>0</v>
      </c>
      <c r="E19" s="14">
        <f t="shared" si="1"/>
        <v>2</v>
      </c>
      <c r="F19" s="14">
        <f t="shared" si="1"/>
        <v>3</v>
      </c>
      <c r="G19" s="14">
        <f t="shared" si="1"/>
        <v>0</v>
      </c>
      <c r="H19" s="14">
        <f t="shared" si="1"/>
        <v>4</v>
      </c>
      <c r="I19" s="14">
        <f t="shared" si="1"/>
        <v>0</v>
      </c>
      <c r="J19" s="14">
        <f t="shared" si="1"/>
        <v>12</v>
      </c>
      <c r="K19" s="14">
        <f t="shared" si="1"/>
        <v>0</v>
      </c>
      <c r="L19" s="15">
        <f t="shared" si="1"/>
        <v>2</v>
      </c>
      <c r="M19" s="14">
        <f t="shared" si="1"/>
        <v>52</v>
      </c>
      <c r="N19" s="14">
        <f t="shared" si="1"/>
        <v>0</v>
      </c>
      <c r="O19" s="14">
        <f t="shared" si="1"/>
        <v>0</v>
      </c>
      <c r="P19" s="14">
        <f t="shared" si="1"/>
        <v>2</v>
      </c>
      <c r="Q19" s="14">
        <f t="shared" si="1"/>
        <v>10</v>
      </c>
      <c r="R19" s="14">
        <f t="shared" si="1"/>
        <v>0</v>
      </c>
      <c r="S19" s="14">
        <f t="shared" si="1"/>
        <v>1</v>
      </c>
      <c r="T19" s="12"/>
    </row>
    <row r="20" spans="2:19" ht="39" customHeight="1" thickBot="1">
      <c r="B20" s="22" t="s">
        <v>6</v>
      </c>
      <c r="C20" s="23" t="e">
        <f>C2/C19</f>
        <v>#DIV/0!</v>
      </c>
      <c r="D20" s="23" t="e">
        <f>D3/D19</f>
        <v>#DIV/0!</v>
      </c>
      <c r="E20" s="23">
        <f>E4/E19</f>
        <v>0.5</v>
      </c>
      <c r="F20" s="23">
        <f>F5/F19</f>
        <v>0.6666666666666666</v>
      </c>
      <c r="G20" s="23" t="e">
        <f>G6/G19</f>
        <v>#DIV/0!</v>
      </c>
      <c r="H20" s="23">
        <f>H7/H19</f>
        <v>0.5</v>
      </c>
      <c r="I20" s="23" t="e">
        <f>I8/I19</f>
        <v>#DIV/0!</v>
      </c>
      <c r="J20" s="23">
        <f>J9/J19</f>
        <v>0.3333333333333333</v>
      </c>
      <c r="K20" s="23" t="e">
        <f>K10/K19</f>
        <v>#DIV/0!</v>
      </c>
      <c r="L20" s="23">
        <f>L11/L19</f>
        <v>0.5</v>
      </c>
      <c r="M20" s="23">
        <f>M12/M19</f>
        <v>0.23076923076923078</v>
      </c>
      <c r="N20" s="23" t="e">
        <f>N13/N19</f>
        <v>#DIV/0!</v>
      </c>
      <c r="O20" s="23" t="e">
        <f>O14/O19</f>
        <v>#DIV/0!</v>
      </c>
      <c r="P20" s="23">
        <f>P15/P19</f>
        <v>1</v>
      </c>
      <c r="Q20" s="23">
        <f>Q16/Q19</f>
        <v>0.3</v>
      </c>
      <c r="R20" s="23" t="e">
        <f>R17/R19</f>
        <v>#DIV/0!</v>
      </c>
      <c r="S20" s="23">
        <f>S18/S19</f>
        <v>1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1</v>
      </c>
      <c r="F21" s="16">
        <f>F5</f>
        <v>2</v>
      </c>
      <c r="G21" s="16">
        <f>G6</f>
        <v>0</v>
      </c>
      <c r="H21" s="16">
        <f>H7</f>
        <v>2</v>
      </c>
      <c r="I21" s="16">
        <f>I8</f>
        <v>0</v>
      </c>
      <c r="J21" s="16">
        <f>J9</f>
        <v>4</v>
      </c>
      <c r="K21" s="16">
        <f>K10</f>
        <v>0</v>
      </c>
      <c r="L21" s="17">
        <f>L11</f>
        <v>1</v>
      </c>
      <c r="M21" s="16">
        <f>M12</f>
        <v>12</v>
      </c>
      <c r="N21" s="16">
        <f>N13</f>
        <v>0</v>
      </c>
      <c r="O21" s="16">
        <f>O14</f>
        <v>0</v>
      </c>
      <c r="P21" s="16">
        <f>P15</f>
        <v>2</v>
      </c>
      <c r="Q21" s="16">
        <f>Q16</f>
        <v>3</v>
      </c>
      <c r="R21" s="16">
        <f>R17</f>
        <v>0</v>
      </c>
      <c r="S21" s="16">
        <f>S18</f>
        <v>1</v>
      </c>
    </row>
    <row r="22" spans="4:5" ht="13.5" thickBot="1">
      <c r="D22" s="18">
        <f>SUM(T2:T18)</f>
        <v>88</v>
      </c>
      <c r="E22" s="27" t="s">
        <v>0</v>
      </c>
    </row>
    <row r="23" spans="4:5" ht="13.5" thickBot="1">
      <c r="D23" s="20">
        <f>SUM(C21:S21)</f>
        <v>28</v>
      </c>
      <c r="E23" s="27" t="s">
        <v>1</v>
      </c>
    </row>
    <row r="25" spans="4:5" ht="12.75">
      <c r="D25" s="21">
        <f>D23/D22</f>
        <v>0.3181818181818182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38</v>
      </c>
      <c r="B1" s="4" t="s">
        <v>9</v>
      </c>
      <c r="C1" s="8">
        <v>2006</v>
      </c>
      <c r="D1" s="8">
        <v>2007</v>
      </c>
      <c r="E1" s="8">
        <v>2045</v>
      </c>
      <c r="F1" s="8">
        <v>2054</v>
      </c>
      <c r="G1" s="8">
        <v>2080</v>
      </c>
      <c r="H1" s="8">
        <v>2085</v>
      </c>
      <c r="I1" s="8">
        <v>2117</v>
      </c>
      <c r="J1" s="8">
        <v>2125</v>
      </c>
      <c r="K1" s="8">
        <v>2126</v>
      </c>
      <c r="L1" s="8">
        <v>2139</v>
      </c>
      <c r="M1" s="8">
        <v>2141</v>
      </c>
      <c r="N1" s="8">
        <v>2148</v>
      </c>
      <c r="O1" s="8">
        <v>2153</v>
      </c>
      <c r="P1" s="8">
        <v>2159</v>
      </c>
      <c r="Q1" s="8">
        <v>2162</v>
      </c>
      <c r="R1" s="8">
        <v>2165</v>
      </c>
      <c r="S1" s="8">
        <v>2385</v>
      </c>
      <c r="T1" s="2" t="s">
        <v>3</v>
      </c>
      <c r="U1" s="24" t="s">
        <v>8</v>
      </c>
    </row>
    <row r="2" spans="1:21" ht="12.75">
      <c r="A2" s="28" t="s">
        <v>39</v>
      </c>
      <c r="B2" s="4">
        <v>2006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3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3</v>
      </c>
      <c r="U2" s="25">
        <f>C2/T2</f>
        <v>0</v>
      </c>
    </row>
    <row r="3" spans="1:21" ht="12.75">
      <c r="A3" s="28" t="s">
        <v>40</v>
      </c>
      <c r="B3" s="4">
        <v>2007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11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12</v>
      </c>
      <c r="U3" s="25">
        <f>D3/T3</f>
        <v>0</v>
      </c>
    </row>
    <row r="4" spans="1:21" ht="12.75">
      <c r="A4" s="28" t="s">
        <v>41</v>
      </c>
      <c r="B4" s="4">
        <v>2045</v>
      </c>
      <c r="C4" s="8">
        <v>0</v>
      </c>
      <c r="D4" s="8">
        <v>0</v>
      </c>
      <c r="E4" s="13">
        <v>1</v>
      </c>
      <c r="F4" s="8">
        <v>0</v>
      </c>
      <c r="G4" s="8">
        <v>0</v>
      </c>
      <c r="H4" s="8">
        <v>1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2</v>
      </c>
      <c r="U4" s="25">
        <f>E4/T4</f>
        <v>0.5</v>
      </c>
    </row>
    <row r="5" spans="1:21" ht="12.75">
      <c r="A5" s="28" t="s">
        <v>42</v>
      </c>
      <c r="B5" s="4">
        <v>2054</v>
      </c>
      <c r="C5" s="8">
        <v>0</v>
      </c>
      <c r="D5" s="8">
        <v>0</v>
      </c>
      <c r="E5" s="8">
        <v>1</v>
      </c>
      <c r="F5" s="13">
        <v>2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1</v>
      </c>
      <c r="R5" s="8">
        <v>0</v>
      </c>
      <c r="S5" s="8">
        <v>0</v>
      </c>
      <c r="T5" s="10">
        <f t="shared" si="0"/>
        <v>5</v>
      </c>
      <c r="U5" s="25">
        <f>F5/T5</f>
        <v>0.4</v>
      </c>
    </row>
    <row r="6" spans="1:21" ht="12.75">
      <c r="A6" s="28" t="s">
        <v>43</v>
      </c>
      <c r="B6" s="4">
        <v>2080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1</v>
      </c>
      <c r="U6" s="25">
        <f>G6/T6</f>
        <v>0</v>
      </c>
    </row>
    <row r="7" spans="1:21" ht="12.75">
      <c r="A7" s="28" t="s">
        <v>44</v>
      </c>
      <c r="B7" s="4">
        <v>2085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2</v>
      </c>
      <c r="U7" s="25">
        <f>H7/T7</f>
        <v>0.5</v>
      </c>
    </row>
    <row r="8" spans="1:21" ht="12.75">
      <c r="A8" s="28" t="s">
        <v>45</v>
      </c>
      <c r="B8" s="4">
        <v>2117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1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1</v>
      </c>
      <c r="U8" s="25">
        <f>I8/T8</f>
        <v>0</v>
      </c>
    </row>
    <row r="9" spans="1:21" ht="12.75">
      <c r="A9" s="28" t="s">
        <v>46</v>
      </c>
      <c r="B9" s="4">
        <v>2125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5</v>
      </c>
      <c r="K9" s="8">
        <v>0</v>
      </c>
      <c r="L9" s="8">
        <v>0</v>
      </c>
      <c r="M9" s="8">
        <v>15</v>
      </c>
      <c r="N9" s="8">
        <v>0</v>
      </c>
      <c r="O9" s="8">
        <v>0</v>
      </c>
      <c r="P9" s="8">
        <v>0</v>
      </c>
      <c r="Q9" s="8">
        <v>1</v>
      </c>
      <c r="R9" s="8">
        <v>0</v>
      </c>
      <c r="S9" s="8">
        <v>0</v>
      </c>
      <c r="T9" s="10">
        <f t="shared" si="0"/>
        <v>21</v>
      </c>
      <c r="U9" s="25">
        <f>J9/T9</f>
        <v>0.23809523809523808</v>
      </c>
    </row>
    <row r="10" spans="1:21" ht="12.75">
      <c r="A10" s="28" t="s">
        <v>47</v>
      </c>
      <c r="B10" s="4">
        <v>2126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48</v>
      </c>
      <c r="B11" s="4">
        <v>2139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1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1</v>
      </c>
      <c r="U11" s="25">
        <f>L11/T11</f>
        <v>1</v>
      </c>
    </row>
    <row r="12" spans="1:21" ht="12.75">
      <c r="A12" s="28" t="s">
        <v>49</v>
      </c>
      <c r="B12" s="4">
        <v>2141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0</v>
      </c>
      <c r="M12" s="13">
        <v>12</v>
      </c>
      <c r="N12" s="8">
        <v>0</v>
      </c>
      <c r="O12" s="8">
        <v>0</v>
      </c>
      <c r="P12" s="8">
        <v>0</v>
      </c>
      <c r="Q12" s="8">
        <v>1</v>
      </c>
      <c r="R12" s="8">
        <v>0</v>
      </c>
      <c r="S12" s="8">
        <v>0</v>
      </c>
      <c r="T12" s="10">
        <f t="shared" si="0"/>
        <v>14</v>
      </c>
      <c r="U12" s="25">
        <f>M12/T12</f>
        <v>0.8571428571428571</v>
      </c>
    </row>
    <row r="13" spans="1:21" ht="12.75">
      <c r="A13" s="28" t="s">
        <v>50</v>
      </c>
      <c r="B13" s="4">
        <v>2148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2</v>
      </c>
      <c r="U13" s="25">
        <f>N13/T13</f>
        <v>0</v>
      </c>
    </row>
    <row r="14" spans="1:21" ht="12.75">
      <c r="A14" s="28" t="s">
        <v>51</v>
      </c>
      <c r="B14" s="4">
        <v>2153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8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9</v>
      </c>
      <c r="U14" s="25">
        <f>O14/T14</f>
        <v>0</v>
      </c>
    </row>
    <row r="15" spans="1:21" ht="12.75">
      <c r="A15" s="28" t="s">
        <v>52</v>
      </c>
      <c r="B15" s="4">
        <v>2159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0</v>
      </c>
      <c r="N15" s="8">
        <v>0</v>
      </c>
      <c r="O15" s="8">
        <v>0</v>
      </c>
      <c r="P15" s="13">
        <v>4</v>
      </c>
      <c r="Q15" s="8">
        <v>0</v>
      </c>
      <c r="R15" s="8">
        <v>0</v>
      </c>
      <c r="S15" s="8">
        <v>0</v>
      </c>
      <c r="T15" s="10">
        <f t="shared" si="0"/>
        <v>5</v>
      </c>
      <c r="U15" s="25">
        <f>P15/T15</f>
        <v>0.8</v>
      </c>
    </row>
    <row r="16" spans="1:21" ht="12.75">
      <c r="A16" s="28" t="s">
        <v>53</v>
      </c>
      <c r="B16" s="4">
        <v>2162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0</v>
      </c>
      <c r="P16" s="8">
        <v>0</v>
      </c>
      <c r="Q16" s="13">
        <v>3</v>
      </c>
      <c r="R16" s="8">
        <v>0</v>
      </c>
      <c r="S16" s="8">
        <v>0</v>
      </c>
      <c r="T16" s="10">
        <f t="shared" si="0"/>
        <v>4</v>
      </c>
      <c r="U16" s="25">
        <f>Q16/T16</f>
        <v>0.75</v>
      </c>
    </row>
    <row r="17" spans="1:21" ht="12.75">
      <c r="A17" s="28" t="s">
        <v>54</v>
      </c>
      <c r="B17" s="4">
        <v>2165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1</v>
      </c>
      <c r="U17" s="25">
        <f>R17/T17</f>
        <v>0</v>
      </c>
    </row>
    <row r="18" spans="1:21" ht="12.75">
      <c r="A18" s="28" t="s">
        <v>55</v>
      </c>
      <c r="B18" s="4">
        <v>2385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</v>
      </c>
      <c r="M18" s="8">
        <v>1</v>
      </c>
      <c r="N18" s="8">
        <v>0</v>
      </c>
      <c r="O18" s="8">
        <v>0</v>
      </c>
      <c r="P18" s="8">
        <v>0</v>
      </c>
      <c r="Q18" s="8">
        <v>1</v>
      </c>
      <c r="R18" s="8">
        <v>0</v>
      </c>
      <c r="S18" s="13">
        <v>1</v>
      </c>
      <c r="T18" s="10">
        <f t="shared" si="0"/>
        <v>4</v>
      </c>
      <c r="U18" s="25">
        <f>S18/T18</f>
        <v>0.25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0</v>
      </c>
      <c r="D19" s="14">
        <f t="shared" si="1"/>
        <v>0</v>
      </c>
      <c r="E19" s="14">
        <f t="shared" si="1"/>
        <v>2</v>
      </c>
      <c r="F19" s="14">
        <f t="shared" si="1"/>
        <v>2</v>
      </c>
      <c r="G19" s="14">
        <f t="shared" si="1"/>
        <v>0</v>
      </c>
      <c r="H19" s="14">
        <f t="shared" si="1"/>
        <v>5</v>
      </c>
      <c r="I19" s="14">
        <f t="shared" si="1"/>
        <v>0</v>
      </c>
      <c r="J19" s="14">
        <f t="shared" si="1"/>
        <v>9</v>
      </c>
      <c r="K19" s="14">
        <f t="shared" si="1"/>
        <v>0</v>
      </c>
      <c r="L19" s="15">
        <f t="shared" si="1"/>
        <v>3</v>
      </c>
      <c r="M19" s="14">
        <f t="shared" si="1"/>
        <v>55</v>
      </c>
      <c r="N19" s="14">
        <f t="shared" si="1"/>
        <v>0</v>
      </c>
      <c r="O19" s="14">
        <f t="shared" si="1"/>
        <v>0</v>
      </c>
      <c r="P19" s="14">
        <f t="shared" si="1"/>
        <v>4</v>
      </c>
      <c r="Q19" s="14">
        <f t="shared" si="1"/>
        <v>7</v>
      </c>
      <c r="R19" s="14">
        <f t="shared" si="1"/>
        <v>0</v>
      </c>
      <c r="S19" s="14">
        <f t="shared" si="1"/>
        <v>1</v>
      </c>
      <c r="T19" s="12"/>
    </row>
    <row r="20" spans="2:19" ht="39" customHeight="1" thickBot="1">
      <c r="B20" s="22" t="s">
        <v>6</v>
      </c>
      <c r="C20" s="23" t="e">
        <f>C2/C19</f>
        <v>#DIV/0!</v>
      </c>
      <c r="D20" s="23" t="e">
        <f>D3/D19</f>
        <v>#DIV/0!</v>
      </c>
      <c r="E20" s="23">
        <f>E4/E19</f>
        <v>0.5</v>
      </c>
      <c r="F20" s="23">
        <f>F5/F19</f>
        <v>1</v>
      </c>
      <c r="G20" s="23" t="e">
        <f>G6/G19</f>
        <v>#DIV/0!</v>
      </c>
      <c r="H20" s="23">
        <f>H7/H19</f>
        <v>0.2</v>
      </c>
      <c r="I20" s="23" t="e">
        <f>I8/I19</f>
        <v>#DIV/0!</v>
      </c>
      <c r="J20" s="23">
        <f>J9/J19</f>
        <v>0.5555555555555556</v>
      </c>
      <c r="K20" s="23" t="e">
        <f>K10/K19</f>
        <v>#DIV/0!</v>
      </c>
      <c r="L20" s="23">
        <f>L11/L19</f>
        <v>0.3333333333333333</v>
      </c>
      <c r="M20" s="23">
        <f>M12/M19</f>
        <v>0.21818181818181817</v>
      </c>
      <c r="N20" s="23" t="e">
        <f>N13/N19</f>
        <v>#DIV/0!</v>
      </c>
      <c r="O20" s="23" t="e">
        <f>O14/O19</f>
        <v>#DIV/0!</v>
      </c>
      <c r="P20" s="23">
        <f>P15/P19</f>
        <v>1</v>
      </c>
      <c r="Q20" s="23">
        <f>Q16/Q19</f>
        <v>0.42857142857142855</v>
      </c>
      <c r="R20" s="23" t="e">
        <f>R17/R19</f>
        <v>#DIV/0!</v>
      </c>
      <c r="S20" s="23">
        <f>S18/S19</f>
        <v>1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1</v>
      </c>
      <c r="F21" s="16">
        <f>F5</f>
        <v>2</v>
      </c>
      <c r="G21" s="16">
        <f>G6</f>
        <v>0</v>
      </c>
      <c r="H21" s="16">
        <f>H7</f>
        <v>1</v>
      </c>
      <c r="I21" s="16">
        <f>I8</f>
        <v>0</v>
      </c>
      <c r="J21" s="16">
        <f>J9</f>
        <v>5</v>
      </c>
      <c r="K21" s="16">
        <f>K10</f>
        <v>0</v>
      </c>
      <c r="L21" s="17">
        <f>L11</f>
        <v>1</v>
      </c>
      <c r="M21" s="16">
        <f>M12</f>
        <v>12</v>
      </c>
      <c r="N21" s="16">
        <f>N13</f>
        <v>0</v>
      </c>
      <c r="O21" s="16">
        <f>O14</f>
        <v>0</v>
      </c>
      <c r="P21" s="16">
        <f>P15</f>
        <v>4</v>
      </c>
      <c r="Q21" s="16">
        <f>Q16</f>
        <v>3</v>
      </c>
      <c r="R21" s="16">
        <f>R17</f>
        <v>0</v>
      </c>
      <c r="S21" s="16">
        <f>S18</f>
        <v>1</v>
      </c>
    </row>
    <row r="22" spans="4:5" ht="13.5" thickBot="1">
      <c r="D22" s="18">
        <f>SUM(T2:T18)</f>
        <v>88</v>
      </c>
      <c r="E22" s="27" t="s">
        <v>0</v>
      </c>
    </row>
    <row r="23" spans="4:5" ht="13.5" thickBot="1">
      <c r="D23" s="20">
        <f>SUM(C21:S21)</f>
        <v>30</v>
      </c>
      <c r="E23" s="27" t="s">
        <v>1</v>
      </c>
    </row>
    <row r="25" spans="4:5" ht="12.75">
      <c r="D25" s="21">
        <f>D23/D22</f>
        <v>0.3409090909090909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4.0039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56</v>
      </c>
      <c r="B1" s="4" t="s">
        <v>5</v>
      </c>
      <c r="C1" s="8">
        <v>1110</v>
      </c>
      <c r="D1" s="8">
        <v>1200</v>
      </c>
      <c r="E1" s="8">
        <v>1310</v>
      </c>
      <c r="F1" s="8">
        <v>2220</v>
      </c>
      <c r="G1" s="8">
        <v>2511</v>
      </c>
      <c r="H1" s="8">
        <v>2512</v>
      </c>
      <c r="I1" s="8">
        <v>2513</v>
      </c>
      <c r="J1" s="8">
        <v>2515</v>
      </c>
      <c r="K1" s="8">
        <v>2519</v>
      </c>
      <c r="L1" s="8">
        <v>2520</v>
      </c>
      <c r="M1" s="8">
        <v>2609</v>
      </c>
      <c r="N1" s="8">
        <v>2615</v>
      </c>
      <c r="O1" s="8">
        <v>2801</v>
      </c>
      <c r="P1" s="8">
        <v>2808</v>
      </c>
      <c r="Q1" s="8">
        <v>2811</v>
      </c>
      <c r="R1" s="8">
        <v>3004</v>
      </c>
      <c r="S1" s="8">
        <v>3005</v>
      </c>
      <c r="T1" s="2" t="s">
        <v>3</v>
      </c>
      <c r="U1" s="24" t="s">
        <v>8</v>
      </c>
    </row>
    <row r="2" spans="1:21" ht="12.75">
      <c r="A2" s="28" t="s">
        <v>81</v>
      </c>
      <c r="B2" s="4">
        <v>1110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</row>
    <row r="3" spans="1:21" ht="12.75">
      <c r="A3" s="28" t="s">
        <v>76</v>
      </c>
      <c r="B3" s="4">
        <v>1200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0</v>
      </c>
      <c r="U3" s="25" t="e">
        <f>D3/T3</f>
        <v>#DIV/0!</v>
      </c>
    </row>
    <row r="4" spans="1:21" ht="12.75">
      <c r="A4" s="28" t="s">
        <v>82</v>
      </c>
      <c r="B4" s="4">
        <v>1310</v>
      </c>
      <c r="C4" s="8">
        <v>0</v>
      </c>
      <c r="D4" s="8">
        <v>0</v>
      </c>
      <c r="E4" s="13">
        <v>3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5</v>
      </c>
      <c r="U4" s="25">
        <f>E4/T4</f>
        <v>0.6</v>
      </c>
    </row>
    <row r="5" spans="1:21" ht="12.75">
      <c r="A5" s="28" t="s">
        <v>83</v>
      </c>
      <c r="B5" s="4">
        <v>2220</v>
      </c>
      <c r="C5" s="8">
        <v>0</v>
      </c>
      <c r="D5" s="8">
        <v>0</v>
      </c>
      <c r="E5" s="8">
        <v>4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4</v>
      </c>
      <c r="U5" s="25">
        <f>F5/T5</f>
        <v>0</v>
      </c>
    </row>
    <row r="6" spans="1:21" ht="12.75">
      <c r="A6" s="28" t="s">
        <v>57</v>
      </c>
      <c r="B6" s="4">
        <v>2511</v>
      </c>
      <c r="C6" s="8">
        <v>0</v>
      </c>
      <c r="D6" s="8">
        <v>0</v>
      </c>
      <c r="E6" s="8">
        <v>0</v>
      </c>
      <c r="F6" s="8">
        <v>0</v>
      </c>
      <c r="G6" s="13">
        <v>1</v>
      </c>
      <c r="H6" s="8">
        <v>1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3</v>
      </c>
      <c r="U6" s="25">
        <f>G6/T6</f>
        <v>0.3333333333333333</v>
      </c>
    </row>
    <row r="7" spans="1:21" ht="12.75">
      <c r="A7" s="28" t="s">
        <v>58</v>
      </c>
      <c r="B7" s="4">
        <v>2512</v>
      </c>
      <c r="C7" s="8">
        <v>0</v>
      </c>
      <c r="D7" s="8">
        <v>0</v>
      </c>
      <c r="E7" s="8">
        <v>0</v>
      </c>
      <c r="F7" s="8">
        <v>0</v>
      </c>
      <c r="G7" s="8">
        <v>1</v>
      </c>
      <c r="H7" s="13">
        <v>2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1</v>
      </c>
      <c r="O7" s="8">
        <v>1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6</v>
      </c>
      <c r="U7" s="25">
        <f>H7/T7</f>
        <v>0.3333333333333333</v>
      </c>
    </row>
    <row r="8" spans="1:21" ht="12.75">
      <c r="A8" s="28" t="s">
        <v>84</v>
      </c>
      <c r="B8" s="4">
        <v>2513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1</v>
      </c>
      <c r="U8" s="25">
        <f>I8/T8</f>
        <v>0</v>
      </c>
    </row>
    <row r="9" spans="1:21" ht="12.75">
      <c r="A9" s="28" t="s">
        <v>59</v>
      </c>
      <c r="B9" s="4">
        <v>2515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</v>
      </c>
      <c r="K9" s="8">
        <v>0</v>
      </c>
      <c r="L9" s="8">
        <v>1</v>
      </c>
      <c r="M9" s="8">
        <v>0</v>
      </c>
      <c r="N9" s="8">
        <v>0</v>
      </c>
      <c r="O9" s="8">
        <v>2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4</v>
      </c>
      <c r="U9" s="25">
        <f>J9/T9</f>
        <v>0.25</v>
      </c>
    </row>
    <row r="10" spans="1:21" ht="12.75">
      <c r="A10" s="28" t="s">
        <v>60</v>
      </c>
      <c r="B10" s="4">
        <v>2519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2</v>
      </c>
      <c r="L10" s="8">
        <v>2</v>
      </c>
      <c r="M10" s="8">
        <v>0</v>
      </c>
      <c r="N10" s="8">
        <v>0</v>
      </c>
      <c r="O10" s="8">
        <v>1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5</v>
      </c>
      <c r="U10" s="25">
        <f>K10/T10</f>
        <v>0.4</v>
      </c>
    </row>
    <row r="11" spans="1:21" s="1" customFormat="1" ht="12.75">
      <c r="A11" s="29" t="s">
        <v>61</v>
      </c>
      <c r="B11" s="4">
        <v>2520</v>
      </c>
      <c r="C11" s="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3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5</v>
      </c>
      <c r="U11" s="25">
        <f>L11/T11</f>
        <v>0.6</v>
      </c>
    </row>
    <row r="12" spans="1:21" ht="12.75">
      <c r="A12" s="28" t="s">
        <v>62</v>
      </c>
      <c r="B12" s="4">
        <v>2609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3</v>
      </c>
      <c r="O12" s="8">
        <v>6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9</v>
      </c>
      <c r="U12" s="25">
        <f>M12/T12</f>
        <v>0</v>
      </c>
    </row>
    <row r="13" spans="1:21" ht="12.75">
      <c r="A13" s="28" t="s">
        <v>63</v>
      </c>
      <c r="B13" s="4">
        <v>2615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2</v>
      </c>
      <c r="M13" s="8">
        <v>0</v>
      </c>
      <c r="N13" s="13">
        <v>4</v>
      </c>
      <c r="O13" s="8">
        <v>16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22</v>
      </c>
      <c r="U13" s="25">
        <f>N13/T13</f>
        <v>0.18181818181818182</v>
      </c>
    </row>
    <row r="14" spans="1:21" ht="12.75">
      <c r="A14" s="28" t="s">
        <v>64</v>
      </c>
      <c r="B14" s="4">
        <v>2801</v>
      </c>
      <c r="C14" s="8">
        <v>0</v>
      </c>
      <c r="D14" s="8">
        <v>0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13">
        <v>16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18</v>
      </c>
      <c r="U14" s="25">
        <f>O14/T14</f>
        <v>0.8888888888888888</v>
      </c>
    </row>
    <row r="15" spans="1:21" ht="12.75">
      <c r="A15" s="28" t="s">
        <v>50</v>
      </c>
      <c r="B15" s="4">
        <v>2808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2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2</v>
      </c>
      <c r="U15" s="25">
        <f>P15/T15</f>
        <v>0</v>
      </c>
    </row>
    <row r="16" spans="1:21" ht="12.75">
      <c r="A16" s="28" t="s">
        <v>85</v>
      </c>
      <c r="B16" s="4">
        <v>2811</v>
      </c>
      <c r="C16" s="8">
        <v>0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1</v>
      </c>
      <c r="U16" s="25">
        <f>Q16/T16</f>
        <v>0</v>
      </c>
    </row>
    <row r="17" spans="1:21" ht="12.75">
      <c r="A17" s="28" t="s">
        <v>86</v>
      </c>
      <c r="B17" s="4">
        <v>3004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3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3</v>
      </c>
      <c r="U17" s="25">
        <f>R17/T17</f>
        <v>0</v>
      </c>
    </row>
    <row r="18" spans="1:21" ht="12.75">
      <c r="A18" s="28" t="s">
        <v>40</v>
      </c>
      <c r="B18" s="4">
        <v>3005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11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12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1</v>
      </c>
      <c r="D19" s="14">
        <f t="shared" si="1"/>
        <v>1</v>
      </c>
      <c r="E19" s="14">
        <f t="shared" si="1"/>
        <v>8</v>
      </c>
      <c r="F19" s="14">
        <f t="shared" si="1"/>
        <v>0</v>
      </c>
      <c r="G19" s="14">
        <f t="shared" si="1"/>
        <v>2</v>
      </c>
      <c r="H19" s="14">
        <f t="shared" si="1"/>
        <v>3</v>
      </c>
      <c r="I19" s="14">
        <f t="shared" si="1"/>
        <v>0</v>
      </c>
      <c r="J19" s="14">
        <f t="shared" si="1"/>
        <v>1</v>
      </c>
      <c r="K19" s="14">
        <f t="shared" si="1"/>
        <v>2</v>
      </c>
      <c r="L19" s="15">
        <f t="shared" si="1"/>
        <v>10</v>
      </c>
      <c r="M19" s="14">
        <f t="shared" si="1"/>
        <v>0</v>
      </c>
      <c r="N19" s="14">
        <f t="shared" si="1"/>
        <v>12</v>
      </c>
      <c r="O19" s="14">
        <f t="shared" si="1"/>
        <v>60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2"/>
    </row>
    <row r="20" spans="2:19" ht="39" customHeight="1" thickBot="1">
      <c r="B20" s="22" t="s">
        <v>6</v>
      </c>
      <c r="C20" s="23">
        <f>C2/C19</f>
        <v>0</v>
      </c>
      <c r="D20" s="23">
        <f>D3/D19</f>
        <v>0</v>
      </c>
      <c r="E20" s="23">
        <f>E4/E19</f>
        <v>0.375</v>
      </c>
      <c r="F20" s="23" t="e">
        <f>F5/F19</f>
        <v>#DIV/0!</v>
      </c>
      <c r="G20" s="23">
        <f>G6/G19</f>
        <v>0.5</v>
      </c>
      <c r="H20" s="23">
        <f>H7/H19</f>
        <v>0.6666666666666666</v>
      </c>
      <c r="I20" s="23" t="e">
        <f>I8/I19</f>
        <v>#DIV/0!</v>
      </c>
      <c r="J20" s="23">
        <f>J9/J19</f>
        <v>1</v>
      </c>
      <c r="K20" s="23">
        <f>K10/K19</f>
        <v>1</v>
      </c>
      <c r="L20" s="23">
        <f>L11/L19</f>
        <v>0.3</v>
      </c>
      <c r="M20" s="23" t="e">
        <f>M12/M19</f>
        <v>#DIV/0!</v>
      </c>
      <c r="N20" s="23">
        <f>N13/N19</f>
        <v>0.3333333333333333</v>
      </c>
      <c r="O20" s="23">
        <f>O14/O19</f>
        <v>0.26666666666666666</v>
      </c>
      <c r="P20" s="23" t="e">
        <f>P15/P19</f>
        <v>#DIV/0!</v>
      </c>
      <c r="Q20" s="23" t="e">
        <f>Q16/Q19</f>
        <v>#DIV/0!</v>
      </c>
      <c r="R20" s="23" t="e">
        <f>R17/R19</f>
        <v>#DIV/0!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0</v>
      </c>
      <c r="E21" s="16">
        <f>E4</f>
        <v>3</v>
      </c>
      <c r="F21" s="16">
        <f>F5</f>
        <v>0</v>
      </c>
      <c r="G21" s="16">
        <f>G6</f>
        <v>1</v>
      </c>
      <c r="H21" s="16">
        <f>H7</f>
        <v>2</v>
      </c>
      <c r="I21" s="16">
        <f>I8</f>
        <v>0</v>
      </c>
      <c r="J21" s="16">
        <f>J9</f>
        <v>1</v>
      </c>
      <c r="K21" s="16">
        <f>K10</f>
        <v>2</v>
      </c>
      <c r="L21" s="17">
        <f>L11</f>
        <v>3</v>
      </c>
      <c r="M21" s="16">
        <f>M12</f>
        <v>0</v>
      </c>
      <c r="N21" s="16">
        <f>N13</f>
        <v>4</v>
      </c>
      <c r="O21" s="16">
        <f>O14</f>
        <v>16</v>
      </c>
      <c r="P21" s="16">
        <f>P15</f>
        <v>0</v>
      </c>
      <c r="Q21" s="16">
        <f>Q16</f>
        <v>0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100</v>
      </c>
      <c r="E22" s="27" t="s">
        <v>0</v>
      </c>
    </row>
    <row r="23" spans="4:5" ht="13.5" thickBot="1">
      <c r="D23" s="20">
        <f>SUM(C21:S21)</f>
        <v>32</v>
      </c>
      <c r="E23" s="27" t="s">
        <v>1</v>
      </c>
    </row>
    <row r="25" spans="4:5" ht="12.75">
      <c r="D25" s="21">
        <f>D23/D22</f>
        <v>0.32</v>
      </c>
      <c r="E25" s="26" t="s">
        <v>7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7.57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8" width="8.7109375" style="9" customWidth="1"/>
  </cols>
  <sheetData>
    <row r="1" spans="1:18" ht="99" customHeight="1">
      <c r="A1" s="28" t="s">
        <v>10</v>
      </c>
      <c r="B1" s="4" t="s">
        <v>9</v>
      </c>
      <c r="C1" s="8">
        <v>1210</v>
      </c>
      <c r="D1" s="8">
        <v>1235</v>
      </c>
      <c r="E1" s="8">
        <v>1236</v>
      </c>
      <c r="F1" s="8">
        <v>1237</v>
      </c>
      <c r="G1" s="8">
        <v>2109</v>
      </c>
      <c r="H1" s="8">
        <v>2311</v>
      </c>
      <c r="I1" s="8">
        <v>2314</v>
      </c>
      <c r="J1" s="8">
        <v>2402</v>
      </c>
      <c r="K1" s="8">
        <v>2403</v>
      </c>
      <c r="L1" s="8">
        <v>2501</v>
      </c>
      <c r="M1" s="8">
        <v>2606</v>
      </c>
      <c r="N1" s="8">
        <v>2612</v>
      </c>
      <c r="O1" s="8">
        <v>2720</v>
      </c>
      <c r="P1" s="8">
        <v>3133</v>
      </c>
      <c r="Q1" s="2" t="s">
        <v>3</v>
      </c>
      <c r="R1" s="24" t="s">
        <v>8</v>
      </c>
    </row>
    <row r="2" spans="1:18" ht="12.75">
      <c r="A2" s="28" t="s">
        <v>11</v>
      </c>
      <c r="B2" s="4">
        <v>1210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1</v>
      </c>
      <c r="O2" s="8">
        <v>0</v>
      </c>
      <c r="P2" s="8">
        <v>0</v>
      </c>
      <c r="Q2" s="10">
        <f aca="true" t="shared" si="0" ref="Q2:Q15">SUM(C2:P2)</f>
        <v>2</v>
      </c>
      <c r="R2" s="25">
        <f>C2/Q2</f>
        <v>0.5</v>
      </c>
    </row>
    <row r="3" spans="1:18" ht="12.75">
      <c r="A3" s="28" t="s">
        <v>12</v>
      </c>
      <c r="B3" s="4">
        <v>1235</v>
      </c>
      <c r="C3" s="8">
        <v>0</v>
      </c>
      <c r="D3" s="13">
        <v>2</v>
      </c>
      <c r="E3" s="8">
        <v>2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10">
        <f t="shared" si="0"/>
        <v>5</v>
      </c>
      <c r="R3" s="25">
        <f>D3/Q3</f>
        <v>0.4</v>
      </c>
    </row>
    <row r="4" spans="1:18" ht="12.75">
      <c r="A4" s="28" t="s">
        <v>13</v>
      </c>
      <c r="B4" s="4">
        <v>1236</v>
      </c>
      <c r="C4" s="8">
        <v>0</v>
      </c>
      <c r="D4" s="8">
        <v>0</v>
      </c>
      <c r="E4" s="13">
        <v>5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3</v>
      </c>
      <c r="N4" s="8">
        <v>0</v>
      </c>
      <c r="O4" s="8">
        <v>0</v>
      </c>
      <c r="P4" s="8">
        <v>0</v>
      </c>
      <c r="Q4" s="10">
        <f t="shared" si="0"/>
        <v>8</v>
      </c>
      <c r="R4" s="25">
        <f>E4/Q4</f>
        <v>0.625</v>
      </c>
    </row>
    <row r="5" spans="1:18" ht="12.75">
      <c r="A5" s="28" t="s">
        <v>14</v>
      </c>
      <c r="B5" s="4">
        <v>1237</v>
      </c>
      <c r="C5" s="8">
        <v>1</v>
      </c>
      <c r="D5" s="8">
        <v>0</v>
      </c>
      <c r="E5" s="8">
        <v>1</v>
      </c>
      <c r="F5" s="13">
        <v>2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1</v>
      </c>
      <c r="N5" s="8">
        <v>0</v>
      </c>
      <c r="O5" s="8">
        <v>0</v>
      </c>
      <c r="P5" s="8">
        <v>0</v>
      </c>
      <c r="Q5" s="10">
        <f t="shared" si="0"/>
        <v>6</v>
      </c>
      <c r="R5" s="25">
        <f>F5/Q5</f>
        <v>0.3333333333333333</v>
      </c>
    </row>
    <row r="6" spans="1:18" ht="12.75">
      <c r="A6" s="28" t="s">
        <v>15</v>
      </c>
      <c r="B6" s="4">
        <v>2109</v>
      </c>
      <c r="C6" s="8">
        <v>0</v>
      </c>
      <c r="D6" s="8">
        <v>0</v>
      </c>
      <c r="E6" s="8">
        <v>0</v>
      </c>
      <c r="F6" s="8">
        <v>1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10">
        <f t="shared" si="0"/>
        <v>1</v>
      </c>
      <c r="R6" s="25">
        <f>G6/Q6</f>
        <v>0</v>
      </c>
    </row>
    <row r="7" spans="1:18" ht="12.75">
      <c r="A7" s="28" t="s">
        <v>16</v>
      </c>
      <c r="B7" s="4">
        <v>2311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10">
        <f t="shared" si="0"/>
        <v>1</v>
      </c>
      <c r="R7" s="25">
        <f>H7/Q7</f>
        <v>1</v>
      </c>
    </row>
    <row r="8" spans="1:18" ht="12.75">
      <c r="A8" s="28" t="s">
        <v>17</v>
      </c>
      <c r="B8" s="4">
        <v>2314</v>
      </c>
      <c r="C8" s="8">
        <v>0</v>
      </c>
      <c r="D8" s="8">
        <v>0</v>
      </c>
      <c r="E8" s="8">
        <v>2</v>
      </c>
      <c r="F8" s="8">
        <v>0</v>
      </c>
      <c r="G8" s="8">
        <v>0</v>
      </c>
      <c r="H8" s="8">
        <v>0</v>
      </c>
      <c r="I8" s="13">
        <v>4</v>
      </c>
      <c r="J8" s="8">
        <v>0</v>
      </c>
      <c r="K8" s="8">
        <v>0</v>
      </c>
      <c r="L8" s="8">
        <v>0</v>
      </c>
      <c r="M8" s="8">
        <v>15</v>
      </c>
      <c r="N8" s="8">
        <v>0</v>
      </c>
      <c r="O8" s="8">
        <v>0</v>
      </c>
      <c r="P8" s="8">
        <v>0</v>
      </c>
      <c r="Q8" s="10">
        <f t="shared" si="0"/>
        <v>21</v>
      </c>
      <c r="R8" s="25">
        <f>I8/Q8</f>
        <v>0.19047619047619047</v>
      </c>
    </row>
    <row r="9" spans="1:18" ht="12.75">
      <c r="A9" s="28" t="s">
        <v>18</v>
      </c>
      <c r="B9" s="4">
        <v>2402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10">
        <f t="shared" si="0"/>
        <v>1</v>
      </c>
      <c r="R9" s="25">
        <f>J9/Q9</f>
        <v>0</v>
      </c>
    </row>
    <row r="10" spans="1:18" ht="12.75">
      <c r="A10" s="28" t="s">
        <v>19</v>
      </c>
      <c r="B10" s="4">
        <v>2403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10">
        <f t="shared" si="0"/>
        <v>1</v>
      </c>
      <c r="R10" s="25">
        <f>K10/Q10</f>
        <v>0</v>
      </c>
    </row>
    <row r="11" spans="1:18" s="1" customFormat="1" ht="12.75">
      <c r="A11" s="29" t="s">
        <v>20</v>
      </c>
      <c r="B11" s="4">
        <v>2501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3</v>
      </c>
      <c r="J11" s="8">
        <v>0</v>
      </c>
      <c r="K11" s="8">
        <v>0</v>
      </c>
      <c r="L11" s="13">
        <v>0</v>
      </c>
      <c r="M11" s="8">
        <v>6</v>
      </c>
      <c r="N11" s="8">
        <v>0</v>
      </c>
      <c r="O11" s="8">
        <v>0</v>
      </c>
      <c r="P11" s="8">
        <v>0</v>
      </c>
      <c r="Q11" s="11">
        <f t="shared" si="0"/>
        <v>9</v>
      </c>
      <c r="R11" s="25">
        <f>L11/Q11</f>
        <v>0</v>
      </c>
    </row>
    <row r="12" spans="1:18" ht="12.75">
      <c r="A12" s="28" t="s">
        <v>21</v>
      </c>
      <c r="B12" s="4">
        <v>2606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12</v>
      </c>
      <c r="N12" s="8">
        <v>1</v>
      </c>
      <c r="O12" s="8">
        <v>0</v>
      </c>
      <c r="P12" s="8">
        <v>0</v>
      </c>
      <c r="Q12" s="10">
        <f t="shared" si="0"/>
        <v>14</v>
      </c>
      <c r="R12" s="25">
        <f>M12/Q12</f>
        <v>0.8571428571428571</v>
      </c>
    </row>
    <row r="13" spans="1:18" ht="12.75">
      <c r="A13" s="28" t="s">
        <v>22</v>
      </c>
      <c r="B13" s="4">
        <v>2612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2</v>
      </c>
      <c r="O13" s="8">
        <v>0</v>
      </c>
      <c r="P13" s="8">
        <v>0</v>
      </c>
      <c r="Q13" s="10">
        <f t="shared" si="0"/>
        <v>2</v>
      </c>
      <c r="R13" s="25">
        <f>N13/Q13</f>
        <v>1</v>
      </c>
    </row>
    <row r="14" spans="1:18" ht="12.75">
      <c r="A14" s="28" t="s">
        <v>23</v>
      </c>
      <c r="B14" s="4">
        <v>2720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2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10">
        <f t="shared" si="0"/>
        <v>2</v>
      </c>
      <c r="R14" s="25">
        <f>O14/Q14</f>
        <v>0</v>
      </c>
    </row>
    <row r="15" spans="1:18" ht="12.75">
      <c r="A15" s="28" t="s">
        <v>24</v>
      </c>
      <c r="B15" s="4">
        <v>3133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14</v>
      </c>
      <c r="N15" s="8">
        <v>0</v>
      </c>
      <c r="O15" s="8">
        <v>0</v>
      </c>
      <c r="P15" s="13">
        <v>0</v>
      </c>
      <c r="Q15" s="10">
        <f t="shared" si="0"/>
        <v>15</v>
      </c>
      <c r="R15" s="25">
        <f>P15/Q15</f>
        <v>0</v>
      </c>
    </row>
    <row r="16" spans="1:17" ht="39" customHeight="1" thickBot="1">
      <c r="A16" s="28"/>
      <c r="B16" s="3" t="s">
        <v>4</v>
      </c>
      <c r="C16" s="14">
        <f aca="true" t="shared" si="1" ref="C16:P16">SUM(C2:C15)</f>
        <v>2</v>
      </c>
      <c r="D16" s="14">
        <f t="shared" si="1"/>
        <v>2</v>
      </c>
      <c r="E16" s="14">
        <f t="shared" si="1"/>
        <v>11</v>
      </c>
      <c r="F16" s="14">
        <f t="shared" si="1"/>
        <v>3</v>
      </c>
      <c r="G16" s="14">
        <f t="shared" si="1"/>
        <v>0</v>
      </c>
      <c r="H16" s="14">
        <f t="shared" si="1"/>
        <v>2</v>
      </c>
      <c r="I16" s="14">
        <f t="shared" si="1"/>
        <v>12</v>
      </c>
      <c r="J16" s="14">
        <f t="shared" si="1"/>
        <v>0</v>
      </c>
      <c r="K16" s="14">
        <f t="shared" si="1"/>
        <v>0</v>
      </c>
      <c r="L16" s="15">
        <f t="shared" si="1"/>
        <v>0</v>
      </c>
      <c r="M16" s="14">
        <f t="shared" si="1"/>
        <v>52</v>
      </c>
      <c r="N16" s="14">
        <f t="shared" si="1"/>
        <v>4</v>
      </c>
      <c r="O16" s="14">
        <f t="shared" si="1"/>
        <v>0</v>
      </c>
      <c r="P16" s="14">
        <f t="shared" si="1"/>
        <v>0</v>
      </c>
      <c r="Q16" s="12"/>
    </row>
    <row r="17" spans="2:16" ht="39" customHeight="1" thickBot="1">
      <c r="B17" s="22" t="s">
        <v>6</v>
      </c>
      <c r="C17" s="23">
        <f>C2/C16</f>
        <v>0.5</v>
      </c>
      <c r="D17" s="23">
        <f>D3/D16</f>
        <v>1</v>
      </c>
      <c r="E17" s="23">
        <f>E4/E16</f>
        <v>0.45454545454545453</v>
      </c>
      <c r="F17" s="23">
        <f>F5/F16</f>
        <v>0.6666666666666666</v>
      </c>
      <c r="G17" s="23" t="e">
        <f>G6/G16</f>
        <v>#DIV/0!</v>
      </c>
      <c r="H17" s="23">
        <f>H7/H16</f>
        <v>0.5</v>
      </c>
      <c r="I17" s="23">
        <f>I8/I16</f>
        <v>0.3333333333333333</v>
      </c>
      <c r="J17" s="23" t="e">
        <f>J9/J16</f>
        <v>#DIV/0!</v>
      </c>
      <c r="K17" s="23" t="e">
        <f>K10/K16</f>
        <v>#DIV/0!</v>
      </c>
      <c r="L17" s="23" t="e">
        <f>L11/L16</f>
        <v>#DIV/0!</v>
      </c>
      <c r="M17" s="23">
        <f>M12/M16</f>
        <v>0.23076923076923078</v>
      </c>
      <c r="N17" s="23">
        <f>N13/N16</f>
        <v>0.5</v>
      </c>
      <c r="O17" s="23" t="e">
        <f>O14/O16</f>
        <v>#DIV/0!</v>
      </c>
      <c r="P17" s="23" t="e">
        <f>P15/P16</f>
        <v>#DIV/0!</v>
      </c>
    </row>
    <row r="18" spans="2:16" ht="12.75">
      <c r="B18" s="5" t="s">
        <v>2</v>
      </c>
      <c r="C18" s="16">
        <f>C2</f>
        <v>1</v>
      </c>
      <c r="D18" s="16">
        <f>D3</f>
        <v>2</v>
      </c>
      <c r="E18" s="16">
        <f>E4</f>
        <v>5</v>
      </c>
      <c r="F18" s="16">
        <f>F5</f>
        <v>2</v>
      </c>
      <c r="G18" s="16">
        <f>G6</f>
        <v>0</v>
      </c>
      <c r="H18" s="16">
        <f>H7</f>
        <v>1</v>
      </c>
      <c r="I18" s="16">
        <f>I8</f>
        <v>4</v>
      </c>
      <c r="J18" s="16">
        <f>J9</f>
        <v>0</v>
      </c>
      <c r="K18" s="16">
        <f>K10</f>
        <v>0</v>
      </c>
      <c r="L18" s="17">
        <f>L11</f>
        <v>0</v>
      </c>
      <c r="M18" s="16">
        <f>M12</f>
        <v>12</v>
      </c>
      <c r="N18" s="16">
        <f>N13</f>
        <v>2</v>
      </c>
      <c r="O18" s="16">
        <f>O14</f>
        <v>0</v>
      </c>
      <c r="P18" s="16">
        <f>P15</f>
        <v>0</v>
      </c>
    </row>
    <row r="19" spans="4:5" ht="13.5" thickBot="1">
      <c r="D19" s="18">
        <f>SUM(Q2:Q15)</f>
        <v>88</v>
      </c>
      <c r="E19" s="27" t="s">
        <v>0</v>
      </c>
    </row>
    <row r="20" spans="4:5" ht="13.5" thickBot="1">
      <c r="D20" s="20">
        <f>SUM(C18:P18)</f>
        <v>29</v>
      </c>
      <c r="E20" s="27" t="s">
        <v>1</v>
      </c>
    </row>
    <row r="22" spans="4:5" ht="12.75">
      <c r="D22" s="21">
        <f>D20/D19</f>
        <v>0.32954545454545453</v>
      </c>
      <c r="E22" s="26" t="s">
        <v>7</v>
      </c>
    </row>
    <row r="24" ht="12.75">
      <c r="B24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25</v>
      </c>
      <c r="B1" s="4" t="s">
        <v>5</v>
      </c>
      <c r="C1" s="8">
        <v>111</v>
      </c>
      <c r="D1" s="8">
        <v>113</v>
      </c>
      <c r="E1" s="8">
        <v>120</v>
      </c>
      <c r="F1" s="8">
        <v>211</v>
      </c>
      <c r="G1" s="8">
        <v>214</v>
      </c>
      <c r="H1" s="8">
        <v>221</v>
      </c>
      <c r="I1" s="8">
        <v>222</v>
      </c>
      <c r="J1" s="8">
        <v>223</v>
      </c>
      <c r="K1" s="8">
        <v>242</v>
      </c>
      <c r="L1" s="8">
        <v>250</v>
      </c>
      <c r="M1" s="8">
        <v>333</v>
      </c>
      <c r="N1" s="8">
        <v>354</v>
      </c>
      <c r="O1" s="2" t="s">
        <v>3</v>
      </c>
      <c r="P1" s="24" t="s">
        <v>8</v>
      </c>
      <c r="Q1"/>
      <c r="R1"/>
      <c r="S1"/>
      <c r="T1"/>
      <c r="U1"/>
      <c r="V1"/>
    </row>
    <row r="2" spans="1:22" ht="12.75">
      <c r="A2" s="28" t="s">
        <v>26</v>
      </c>
      <c r="B2" s="4">
        <v>111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1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2</v>
      </c>
      <c r="P2" s="25">
        <f>C2/O2</f>
        <v>0.5</v>
      </c>
      <c r="Q2"/>
      <c r="R2"/>
      <c r="S2"/>
      <c r="T2"/>
      <c r="U2"/>
      <c r="V2"/>
    </row>
    <row r="3" spans="1:22" ht="12.75">
      <c r="A3" s="28" t="s">
        <v>27</v>
      </c>
      <c r="B3" s="4">
        <v>113</v>
      </c>
      <c r="C3" s="8">
        <v>1</v>
      </c>
      <c r="D3" s="13">
        <v>2</v>
      </c>
      <c r="E3" s="8">
        <v>1</v>
      </c>
      <c r="F3" s="8">
        <v>1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6</v>
      </c>
      <c r="P3" s="25">
        <f>D3/O3</f>
        <v>0.3333333333333333</v>
      </c>
      <c r="Q3"/>
      <c r="R3"/>
      <c r="S3"/>
      <c r="T3"/>
      <c r="U3"/>
      <c r="V3"/>
    </row>
    <row r="4" spans="1:22" ht="12.75">
      <c r="A4" s="28" t="s">
        <v>28</v>
      </c>
      <c r="B4" s="4">
        <v>120</v>
      </c>
      <c r="C4" s="8">
        <v>0</v>
      </c>
      <c r="D4" s="8">
        <v>0</v>
      </c>
      <c r="E4" s="13">
        <v>9</v>
      </c>
      <c r="F4" s="8">
        <v>4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13</v>
      </c>
      <c r="P4" s="25">
        <f>E4/O4</f>
        <v>0.6923076923076923</v>
      </c>
      <c r="Q4"/>
      <c r="R4"/>
      <c r="S4"/>
      <c r="T4"/>
      <c r="U4"/>
      <c r="V4"/>
    </row>
    <row r="5" spans="1:16" s="1" customFormat="1" ht="12.75">
      <c r="A5" s="29" t="s">
        <v>29</v>
      </c>
      <c r="B5" s="4">
        <v>211</v>
      </c>
      <c r="C5" s="8">
        <v>0</v>
      </c>
      <c r="D5" s="8">
        <v>0</v>
      </c>
      <c r="E5" s="8">
        <v>1</v>
      </c>
      <c r="F5" s="13">
        <v>13</v>
      </c>
      <c r="G5" s="8">
        <v>0</v>
      </c>
      <c r="H5" s="8">
        <v>1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1">
        <f t="shared" si="0"/>
        <v>15</v>
      </c>
      <c r="P5" s="25">
        <f>F5/O5</f>
        <v>0.8666666666666667</v>
      </c>
    </row>
    <row r="6" spans="1:22" ht="12.75">
      <c r="A6" s="28" t="s">
        <v>30</v>
      </c>
      <c r="B6" s="4">
        <v>214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2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2</v>
      </c>
      <c r="P6" s="25">
        <f>G6/O6</f>
        <v>0</v>
      </c>
      <c r="Q6"/>
      <c r="R6"/>
      <c r="S6"/>
      <c r="T6"/>
      <c r="U6"/>
      <c r="V6"/>
    </row>
    <row r="7" spans="1:22" ht="12.75">
      <c r="A7" s="28" t="s">
        <v>31</v>
      </c>
      <c r="B7" s="4">
        <v>221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2</v>
      </c>
      <c r="P7" s="25">
        <f>H7/O7</f>
        <v>1</v>
      </c>
      <c r="Q7"/>
      <c r="R7"/>
      <c r="S7"/>
      <c r="T7"/>
      <c r="U7"/>
      <c r="V7"/>
    </row>
    <row r="8" spans="1:22" ht="12.75">
      <c r="A8" s="28" t="s">
        <v>32</v>
      </c>
      <c r="B8" s="4">
        <v>222</v>
      </c>
      <c r="C8" s="8">
        <v>0</v>
      </c>
      <c r="D8" s="8">
        <v>0</v>
      </c>
      <c r="E8" s="8">
        <v>2</v>
      </c>
      <c r="F8" s="8">
        <v>16</v>
      </c>
      <c r="G8" s="8">
        <v>0</v>
      </c>
      <c r="H8" s="8">
        <v>0</v>
      </c>
      <c r="I8" s="13">
        <v>5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23</v>
      </c>
      <c r="P8" s="25">
        <f>I8/O8</f>
        <v>0.21739130434782608</v>
      </c>
      <c r="Q8"/>
      <c r="R8"/>
      <c r="S8"/>
      <c r="T8"/>
      <c r="U8"/>
      <c r="V8"/>
    </row>
    <row r="9" spans="1:22" ht="12.75">
      <c r="A9" s="28" t="s">
        <v>33</v>
      </c>
      <c r="B9" s="4">
        <v>223</v>
      </c>
      <c r="C9" s="8">
        <v>0</v>
      </c>
      <c r="D9" s="8">
        <v>0</v>
      </c>
      <c r="E9" s="8">
        <v>0</v>
      </c>
      <c r="F9" s="8">
        <v>6</v>
      </c>
      <c r="G9" s="8">
        <v>0</v>
      </c>
      <c r="H9" s="8">
        <v>0</v>
      </c>
      <c r="I9" s="8">
        <v>3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9</v>
      </c>
      <c r="P9" s="25">
        <f>J9/O9</f>
        <v>0</v>
      </c>
      <c r="Q9"/>
      <c r="R9"/>
      <c r="S9"/>
      <c r="T9"/>
      <c r="U9"/>
      <c r="V9"/>
    </row>
    <row r="10" spans="1:22" ht="12.75">
      <c r="A10" s="28" t="s">
        <v>34</v>
      </c>
      <c r="B10" s="4">
        <v>242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1</v>
      </c>
      <c r="P10" s="25">
        <f>K10/O10</f>
        <v>0</v>
      </c>
      <c r="Q10"/>
      <c r="R10"/>
      <c r="S10"/>
      <c r="T10"/>
      <c r="U10"/>
      <c r="V10"/>
    </row>
    <row r="11" spans="1:22" ht="12.75">
      <c r="A11" s="28" t="s">
        <v>35</v>
      </c>
      <c r="B11" s="4">
        <v>250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10">
        <f t="shared" si="0"/>
        <v>0</v>
      </c>
      <c r="P11" s="25" t="e">
        <f>L11/O11</f>
        <v>#DIV/0!</v>
      </c>
      <c r="Q11"/>
      <c r="R11"/>
      <c r="S11"/>
      <c r="T11"/>
      <c r="U11"/>
      <c r="V11"/>
    </row>
    <row r="12" spans="1:22" ht="12.75">
      <c r="A12" s="28" t="s">
        <v>36</v>
      </c>
      <c r="B12" s="4">
        <v>333</v>
      </c>
      <c r="C12" s="8">
        <v>0</v>
      </c>
      <c r="D12" s="8">
        <v>0</v>
      </c>
      <c r="E12" s="8">
        <v>0</v>
      </c>
      <c r="F12" s="8">
        <v>14</v>
      </c>
      <c r="G12" s="8">
        <v>0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15</v>
      </c>
      <c r="P12" s="25">
        <f>M12/O12</f>
        <v>0</v>
      </c>
      <c r="Q12"/>
      <c r="R12"/>
      <c r="S12"/>
      <c r="T12"/>
      <c r="U12"/>
      <c r="V12"/>
    </row>
    <row r="13" spans="1:22" ht="12.75">
      <c r="A13" s="28" t="s">
        <v>37</v>
      </c>
      <c r="B13" s="4">
        <v>354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10">
        <f t="shared" si="0"/>
        <v>0</v>
      </c>
      <c r="P13" s="25" t="e">
        <f>N13/O13</f>
        <v>#DIV/0!</v>
      </c>
      <c r="Q13"/>
      <c r="R13"/>
      <c r="S13"/>
      <c r="T13"/>
      <c r="U13"/>
      <c r="V13"/>
    </row>
    <row r="14" spans="1:22" ht="39" customHeight="1" thickBot="1">
      <c r="A14" s="28"/>
      <c r="B14" s="3" t="s">
        <v>4</v>
      </c>
      <c r="C14" s="14">
        <f aca="true" t="shared" si="1" ref="C14:N14">SUM(C2:C13)</f>
        <v>2</v>
      </c>
      <c r="D14" s="14">
        <f t="shared" si="1"/>
        <v>3</v>
      </c>
      <c r="E14" s="14">
        <f t="shared" si="1"/>
        <v>13</v>
      </c>
      <c r="F14" s="15">
        <f t="shared" si="1"/>
        <v>54</v>
      </c>
      <c r="G14" s="14">
        <f t="shared" si="1"/>
        <v>0</v>
      </c>
      <c r="H14" s="14">
        <f t="shared" si="1"/>
        <v>4</v>
      </c>
      <c r="I14" s="14">
        <f t="shared" si="1"/>
        <v>12</v>
      </c>
      <c r="J14" s="14">
        <f t="shared" si="1"/>
        <v>0</v>
      </c>
      <c r="K14" s="14">
        <f t="shared" si="1"/>
        <v>0</v>
      </c>
      <c r="L14" s="14">
        <f t="shared" si="1"/>
        <v>0</v>
      </c>
      <c r="M14" s="14">
        <f t="shared" si="1"/>
        <v>0</v>
      </c>
      <c r="N14" s="14">
        <f t="shared" si="1"/>
        <v>0</v>
      </c>
      <c r="O14" s="12"/>
      <c r="Q14"/>
      <c r="R14"/>
      <c r="S14"/>
      <c r="T14"/>
      <c r="U14"/>
      <c r="V14"/>
    </row>
    <row r="15" spans="2:22" ht="39" customHeight="1" thickBot="1">
      <c r="B15" s="22" t="s">
        <v>6</v>
      </c>
      <c r="C15" s="23">
        <f>C2/C14</f>
        <v>0.5</v>
      </c>
      <c r="D15" s="23">
        <f>D3/D14</f>
        <v>0.6666666666666666</v>
      </c>
      <c r="E15" s="23">
        <f>E4/E14</f>
        <v>0.6923076923076923</v>
      </c>
      <c r="F15" s="23">
        <f>F5/F14</f>
        <v>0.24074074074074073</v>
      </c>
      <c r="G15" s="23" t="e">
        <f>G6/G14</f>
        <v>#DIV/0!</v>
      </c>
      <c r="H15" s="23">
        <f>H7/H14</f>
        <v>0.5</v>
      </c>
      <c r="I15" s="23">
        <f>I8/I14</f>
        <v>0.4166666666666667</v>
      </c>
      <c r="J15" s="23" t="e">
        <f>J9/J14</f>
        <v>#DIV/0!</v>
      </c>
      <c r="K15" s="23" t="e">
        <f>K10/K14</f>
        <v>#DIV/0!</v>
      </c>
      <c r="L15" s="23" t="e">
        <f>L11/L14</f>
        <v>#DIV/0!</v>
      </c>
      <c r="M15" s="23" t="e">
        <f>M12/M14</f>
        <v>#DIV/0!</v>
      </c>
      <c r="N15" s="23" t="e">
        <f>N13/N14</f>
        <v>#DIV/0!</v>
      </c>
      <c r="Q15"/>
      <c r="R15"/>
      <c r="S15"/>
      <c r="T15"/>
      <c r="U15"/>
      <c r="V15"/>
    </row>
    <row r="16" spans="2:22" ht="12.75">
      <c r="B16" s="5" t="s">
        <v>2</v>
      </c>
      <c r="C16" s="16">
        <f>C2</f>
        <v>1</v>
      </c>
      <c r="D16" s="16">
        <f>D3</f>
        <v>2</v>
      </c>
      <c r="E16" s="16">
        <f>E4</f>
        <v>9</v>
      </c>
      <c r="F16" s="17">
        <f>F5</f>
        <v>13</v>
      </c>
      <c r="G16" s="16">
        <f>G6</f>
        <v>0</v>
      </c>
      <c r="H16" s="16">
        <f>H7</f>
        <v>2</v>
      </c>
      <c r="I16" s="16">
        <f>I8</f>
        <v>5</v>
      </c>
      <c r="J16" s="16">
        <f>J9</f>
        <v>0</v>
      </c>
      <c r="K16" s="16">
        <f>K10</f>
        <v>0</v>
      </c>
      <c r="L16" s="16">
        <f>L11</f>
        <v>0</v>
      </c>
      <c r="M16" s="16">
        <f>M12</f>
        <v>0</v>
      </c>
      <c r="N16" s="16">
        <f>N13</f>
        <v>0</v>
      </c>
      <c r="Q16"/>
      <c r="R16"/>
      <c r="S16"/>
      <c r="T16"/>
      <c r="U16"/>
      <c r="V16"/>
    </row>
    <row r="17" spans="4:5" ht="13.5" thickBot="1">
      <c r="D17" s="18">
        <f>SUM(O2:O13)</f>
        <v>88</v>
      </c>
      <c r="E17" s="27" t="s">
        <v>0</v>
      </c>
    </row>
    <row r="18" spans="4:5" ht="13.5" thickBot="1">
      <c r="D18" s="20">
        <f>SUM(C16:N16)</f>
        <v>32</v>
      </c>
      <c r="E18" s="27" t="s">
        <v>1</v>
      </c>
    </row>
    <row r="20" spans="4:5" ht="12.75">
      <c r="D20" s="21">
        <f>D18/D17</f>
        <v>0.36363636363636365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74</v>
      </c>
      <c r="B1" s="4" t="s">
        <v>9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8</v>
      </c>
    </row>
    <row r="2" spans="1:10" ht="12.75">
      <c r="A2" s="28" t="s">
        <v>75</v>
      </c>
      <c r="B2" s="4">
        <v>20</v>
      </c>
      <c r="C2" s="13">
        <v>14</v>
      </c>
      <c r="D2" s="8">
        <v>0</v>
      </c>
      <c r="E2" s="8">
        <v>4</v>
      </c>
      <c r="F2" s="8">
        <v>1</v>
      </c>
      <c r="G2" s="8">
        <v>1</v>
      </c>
      <c r="H2" s="8">
        <v>0</v>
      </c>
      <c r="I2" s="10">
        <f aca="true" t="shared" si="0" ref="I2:I7">SUM(C2:H2)</f>
        <v>20</v>
      </c>
      <c r="J2" s="25">
        <f>C2/I2</f>
        <v>0.7</v>
      </c>
    </row>
    <row r="3" spans="1:10" ht="12.75">
      <c r="A3" s="28" t="s">
        <v>76</v>
      </c>
      <c r="B3" s="4">
        <v>30</v>
      </c>
      <c r="C3" s="8">
        <v>0</v>
      </c>
      <c r="D3" s="13">
        <v>0</v>
      </c>
      <c r="E3" s="8">
        <v>14</v>
      </c>
      <c r="F3" s="8">
        <v>0</v>
      </c>
      <c r="G3" s="8">
        <v>1</v>
      </c>
      <c r="H3" s="8">
        <v>0</v>
      </c>
      <c r="I3" s="10">
        <f t="shared" si="0"/>
        <v>15</v>
      </c>
      <c r="J3" s="25">
        <f>D3/I3</f>
        <v>0</v>
      </c>
    </row>
    <row r="4" spans="1:10" ht="12.75">
      <c r="A4" s="28" t="s">
        <v>77</v>
      </c>
      <c r="B4" s="4">
        <v>40</v>
      </c>
      <c r="C4" s="8">
        <v>1</v>
      </c>
      <c r="D4" s="8">
        <v>0</v>
      </c>
      <c r="E4" s="13">
        <v>13</v>
      </c>
      <c r="F4" s="8">
        <v>1</v>
      </c>
      <c r="G4" s="8">
        <v>2</v>
      </c>
      <c r="H4" s="8">
        <v>0</v>
      </c>
      <c r="I4" s="10">
        <f t="shared" si="0"/>
        <v>17</v>
      </c>
      <c r="J4" s="25">
        <f>E4/I4</f>
        <v>0.7647058823529411</v>
      </c>
    </row>
    <row r="5" spans="1:10" ht="12.75">
      <c r="A5" s="28" t="s">
        <v>78</v>
      </c>
      <c r="B5" s="4">
        <v>50</v>
      </c>
      <c r="C5" s="8">
        <v>0</v>
      </c>
      <c r="D5" s="8">
        <v>0</v>
      </c>
      <c r="E5" s="8">
        <v>7</v>
      </c>
      <c r="F5" s="13">
        <v>2</v>
      </c>
      <c r="G5" s="8">
        <v>3</v>
      </c>
      <c r="H5" s="8">
        <v>0</v>
      </c>
      <c r="I5" s="10">
        <f t="shared" si="0"/>
        <v>12</v>
      </c>
      <c r="J5" s="25">
        <f>F5/I5</f>
        <v>0.16666666666666666</v>
      </c>
    </row>
    <row r="6" spans="1:10" ht="12.75">
      <c r="A6" s="28" t="s">
        <v>79</v>
      </c>
      <c r="B6" s="4">
        <v>60</v>
      </c>
      <c r="C6" s="8">
        <v>2</v>
      </c>
      <c r="D6" s="8">
        <v>0</v>
      </c>
      <c r="E6" s="8">
        <v>15</v>
      </c>
      <c r="F6" s="8">
        <v>0</v>
      </c>
      <c r="G6" s="13">
        <v>5</v>
      </c>
      <c r="H6" s="8">
        <v>0</v>
      </c>
      <c r="I6" s="10">
        <f t="shared" si="0"/>
        <v>22</v>
      </c>
      <c r="J6" s="25">
        <f>G6/I6</f>
        <v>0.22727272727272727</v>
      </c>
    </row>
    <row r="7" spans="1:10" ht="12.75">
      <c r="A7" s="28" t="s">
        <v>80</v>
      </c>
      <c r="B7" s="4">
        <v>90</v>
      </c>
      <c r="C7" s="8">
        <v>1</v>
      </c>
      <c r="D7" s="8">
        <v>0</v>
      </c>
      <c r="E7" s="8">
        <v>1</v>
      </c>
      <c r="F7" s="8">
        <v>0</v>
      </c>
      <c r="G7" s="8">
        <v>0</v>
      </c>
      <c r="H7" s="13">
        <v>0</v>
      </c>
      <c r="I7" s="10">
        <f t="shared" si="0"/>
        <v>2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18</v>
      </c>
      <c r="D8" s="14">
        <f t="shared" si="1"/>
        <v>0</v>
      </c>
      <c r="E8" s="14">
        <f t="shared" si="1"/>
        <v>54</v>
      </c>
      <c r="F8" s="14">
        <f t="shared" si="1"/>
        <v>4</v>
      </c>
      <c r="G8" s="14">
        <f t="shared" si="1"/>
        <v>12</v>
      </c>
      <c r="H8" s="14">
        <f t="shared" si="1"/>
        <v>0</v>
      </c>
      <c r="I8" s="12"/>
    </row>
    <row r="9" spans="2:8" ht="39" customHeight="1" thickBot="1">
      <c r="B9" s="22" t="s">
        <v>6</v>
      </c>
      <c r="C9" s="23">
        <f>C2/C8</f>
        <v>0.7777777777777778</v>
      </c>
      <c r="D9" s="23" t="e">
        <f>D3/D8</f>
        <v>#DIV/0!</v>
      </c>
      <c r="E9" s="23">
        <f>E4/E8</f>
        <v>0.24074074074074073</v>
      </c>
      <c r="F9" s="23">
        <f>F5/F8</f>
        <v>0.5</v>
      </c>
      <c r="G9" s="23">
        <f>G6/G8</f>
        <v>0.4166666666666667</v>
      </c>
      <c r="H9" s="23" t="e">
        <f>H7/H8</f>
        <v>#DIV/0!</v>
      </c>
    </row>
    <row r="10" spans="2:8" ht="12.75">
      <c r="B10" s="5" t="s">
        <v>2</v>
      </c>
      <c r="C10" s="16">
        <f>C2</f>
        <v>14</v>
      </c>
      <c r="D10" s="16">
        <f>D3</f>
        <v>0</v>
      </c>
      <c r="E10" s="16">
        <f>E4</f>
        <v>13</v>
      </c>
      <c r="F10" s="16">
        <f>F5</f>
        <v>2</v>
      </c>
      <c r="G10" s="16">
        <f>G6</f>
        <v>5</v>
      </c>
      <c r="H10" s="16">
        <f>H7</f>
        <v>0</v>
      </c>
    </row>
    <row r="11" spans="4:5" ht="13.5" thickBot="1">
      <c r="D11" s="18">
        <f>SUM(I2:I7)</f>
        <v>88</v>
      </c>
      <c r="E11" s="27" t="s">
        <v>0</v>
      </c>
    </row>
    <row r="12" spans="4:5" ht="13.5" thickBot="1">
      <c r="D12" s="20">
        <f>SUM(C10:H10)</f>
        <v>34</v>
      </c>
      <c r="E12" s="27" t="s">
        <v>1</v>
      </c>
    </row>
    <row r="14" spans="4:5" ht="12.75">
      <c r="D14" s="21">
        <f>D12/D11</f>
        <v>0.38636363636363635</v>
      </c>
      <c r="E14" s="26" t="s">
        <v>7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66</v>
      </c>
      <c r="B1" s="4" t="s">
        <v>9</v>
      </c>
      <c r="C1" s="8">
        <v>1045</v>
      </c>
      <c r="D1" s="8">
        <v>1054</v>
      </c>
      <c r="E1" s="8">
        <v>1080</v>
      </c>
      <c r="F1" s="8">
        <v>1085</v>
      </c>
      <c r="G1" s="8">
        <v>1125</v>
      </c>
      <c r="H1" s="8">
        <v>1140</v>
      </c>
      <c r="I1" s="8">
        <v>1141</v>
      </c>
      <c r="J1" s="8">
        <v>1148</v>
      </c>
      <c r="K1" s="8">
        <v>1153</v>
      </c>
      <c r="L1" s="8">
        <v>1159</v>
      </c>
      <c r="M1" s="8">
        <v>1162</v>
      </c>
      <c r="N1" s="8">
        <v>1385</v>
      </c>
      <c r="O1" s="2" t="s">
        <v>3</v>
      </c>
      <c r="P1" s="24" t="s">
        <v>8</v>
      </c>
    </row>
    <row r="2" spans="1:16" ht="12.75">
      <c r="A2" s="28" t="s">
        <v>41</v>
      </c>
      <c r="B2" s="4">
        <v>1045</v>
      </c>
      <c r="C2" s="13">
        <v>1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2</v>
      </c>
      <c r="P2" s="25">
        <f>C2/O2</f>
        <v>0.5</v>
      </c>
    </row>
    <row r="3" spans="1:16" ht="12.75">
      <c r="A3" s="28" t="s">
        <v>67</v>
      </c>
      <c r="B3" s="4">
        <v>1054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3</v>
      </c>
      <c r="P3" s="25">
        <f>D3/O3</f>
        <v>0.6666666666666666</v>
      </c>
    </row>
    <row r="4" spans="1:16" ht="12.75">
      <c r="A4" s="28" t="s">
        <v>68</v>
      </c>
      <c r="B4" s="4">
        <v>1080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</v>
      </c>
      <c r="P4" s="25">
        <f>E4/O4</f>
        <v>0</v>
      </c>
    </row>
    <row r="5" spans="1:16" ht="12.75">
      <c r="A5" s="28" t="s">
        <v>69</v>
      </c>
      <c r="B5" s="4">
        <v>1085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0</v>
      </c>
      <c r="P5" s="25" t="e">
        <f>F5/O5</f>
        <v>#DIV/0!</v>
      </c>
    </row>
    <row r="6" spans="1:16" ht="12.75">
      <c r="A6" s="28" t="s">
        <v>46</v>
      </c>
      <c r="B6" s="4">
        <v>1125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0</v>
      </c>
      <c r="P6" s="25" t="e">
        <f>G6/O6</f>
        <v>#DIV/0!</v>
      </c>
    </row>
    <row r="7" spans="1:16" ht="12.75">
      <c r="A7" s="28" t="s">
        <v>70</v>
      </c>
      <c r="B7" s="4">
        <v>1140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e">
        <f>H7/O7</f>
        <v>#DIV/0!</v>
      </c>
    </row>
    <row r="8" spans="1:16" ht="12.75">
      <c r="A8" s="28" t="s">
        <v>71</v>
      </c>
      <c r="B8" s="4">
        <v>1141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0</v>
      </c>
    </row>
    <row r="9" spans="1:16" ht="12.75">
      <c r="A9" s="28" t="s">
        <v>50</v>
      </c>
      <c r="B9" s="4">
        <v>1148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1</v>
      </c>
      <c r="P9" s="25">
        <f>J9/O9</f>
        <v>0</v>
      </c>
    </row>
    <row r="10" spans="1:16" ht="12.75">
      <c r="A10" s="28" t="s">
        <v>72</v>
      </c>
      <c r="B10" s="4">
        <v>1153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3</v>
      </c>
      <c r="P10" s="25">
        <f>K10/O10</f>
        <v>0</v>
      </c>
    </row>
    <row r="11" spans="1:16" s="1" customFormat="1" ht="12.75">
      <c r="A11" s="29" t="s">
        <v>73</v>
      </c>
      <c r="B11" s="4">
        <v>1159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1</v>
      </c>
      <c r="M11" s="8">
        <v>1</v>
      </c>
      <c r="N11" s="8">
        <v>0</v>
      </c>
      <c r="O11" s="11">
        <f t="shared" si="0"/>
        <v>3</v>
      </c>
      <c r="P11" s="25">
        <f>L11/O11</f>
        <v>0.3333333333333333</v>
      </c>
    </row>
    <row r="12" spans="1:16" ht="12.75">
      <c r="A12" s="28" t="s">
        <v>61</v>
      </c>
      <c r="B12" s="4">
        <v>1162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0</v>
      </c>
      <c r="P12" s="25" t="e">
        <f>M12/O12</f>
        <v>#DIV/0!</v>
      </c>
    </row>
    <row r="13" spans="1:16" ht="12.75">
      <c r="A13" s="28" t="s">
        <v>59</v>
      </c>
      <c r="B13" s="4">
        <v>1385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10">
        <f t="shared" si="0"/>
        <v>1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1</v>
      </c>
      <c r="D14" s="14">
        <f t="shared" si="1"/>
        <v>3</v>
      </c>
      <c r="E14" s="14">
        <f t="shared" si="1"/>
        <v>0</v>
      </c>
      <c r="F14" s="14">
        <f t="shared" si="1"/>
        <v>0</v>
      </c>
      <c r="G14" s="14">
        <f t="shared" si="1"/>
        <v>1</v>
      </c>
      <c r="H14" s="14">
        <f t="shared" si="1"/>
        <v>1</v>
      </c>
      <c r="I14" s="14">
        <f t="shared" si="1"/>
        <v>5</v>
      </c>
      <c r="J14" s="14">
        <f t="shared" si="1"/>
        <v>1</v>
      </c>
      <c r="K14" s="14">
        <f t="shared" si="1"/>
        <v>0</v>
      </c>
      <c r="L14" s="15">
        <f t="shared" si="1"/>
        <v>1</v>
      </c>
      <c r="M14" s="14">
        <f t="shared" si="1"/>
        <v>2</v>
      </c>
      <c r="N14" s="14">
        <f t="shared" si="1"/>
        <v>0</v>
      </c>
      <c r="O14" s="12"/>
    </row>
    <row r="15" spans="2:14" ht="39" customHeight="1" thickBot="1">
      <c r="B15" s="22" t="s">
        <v>6</v>
      </c>
      <c r="C15" s="23">
        <f>C2/C14</f>
        <v>1</v>
      </c>
      <c r="D15" s="23">
        <f>D3/D14</f>
        <v>0.6666666666666666</v>
      </c>
      <c r="E15" s="23" t="e">
        <f>E4/E14</f>
        <v>#DIV/0!</v>
      </c>
      <c r="F15" s="23" t="e">
        <f>F5/F14</f>
        <v>#DIV/0!</v>
      </c>
      <c r="G15" s="23">
        <f>G6/G14</f>
        <v>0</v>
      </c>
      <c r="H15" s="23">
        <f>H7/H14</f>
        <v>0</v>
      </c>
      <c r="I15" s="23">
        <f>I8/I14</f>
        <v>0</v>
      </c>
      <c r="J15" s="23">
        <f>J9/J14</f>
        <v>0</v>
      </c>
      <c r="K15" s="23" t="e">
        <f>K10/K14</f>
        <v>#DIV/0!</v>
      </c>
      <c r="L15" s="23">
        <f>L11/L14</f>
        <v>1</v>
      </c>
      <c r="M15" s="23">
        <f>M12/M14</f>
        <v>0</v>
      </c>
      <c r="N15" s="23" t="e">
        <f>N13/N14</f>
        <v>#DIV/0!</v>
      </c>
    </row>
    <row r="16" spans="2:14" ht="12.75">
      <c r="B16" s="5" t="s">
        <v>2</v>
      </c>
      <c r="C16" s="16">
        <f>C2</f>
        <v>1</v>
      </c>
      <c r="D16" s="16">
        <f>D3</f>
        <v>2</v>
      </c>
      <c r="E16" s="16">
        <f>E4</f>
        <v>0</v>
      </c>
      <c r="F16" s="16">
        <f>F5</f>
        <v>0</v>
      </c>
      <c r="G16" s="16">
        <f>G6</f>
        <v>0</v>
      </c>
      <c r="H16" s="16">
        <f>H7</f>
        <v>0</v>
      </c>
      <c r="I16" s="16">
        <f>I8</f>
        <v>0</v>
      </c>
      <c r="J16" s="16">
        <f>J9</f>
        <v>0</v>
      </c>
      <c r="K16" s="16">
        <f>K10</f>
        <v>0</v>
      </c>
      <c r="L16" s="17">
        <f>L11</f>
        <v>1</v>
      </c>
      <c r="M16" s="16">
        <f>M12</f>
        <v>0</v>
      </c>
      <c r="N16" s="16">
        <f>N13</f>
        <v>0</v>
      </c>
    </row>
    <row r="17" spans="4:5" ht="13.5" thickBot="1">
      <c r="D17" s="18">
        <f>SUM(O2:O13)</f>
        <v>15</v>
      </c>
      <c r="E17" s="27" t="s">
        <v>0</v>
      </c>
    </row>
    <row r="18" spans="4:5" ht="13.5" thickBot="1">
      <c r="D18" s="20">
        <f>SUM(C16:N16)</f>
        <v>4</v>
      </c>
      <c r="E18" s="27" t="s">
        <v>1</v>
      </c>
    </row>
    <row r="20" spans="4:5" ht="12.75">
      <c r="D20" s="21">
        <f>D18/D17</f>
        <v>0.26666666666666666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2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6.281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6" width="8.7109375" style="9" customWidth="1"/>
  </cols>
  <sheetData>
    <row r="1" spans="1:16" ht="99" customHeight="1">
      <c r="A1" s="28" t="s">
        <v>66</v>
      </c>
      <c r="B1" s="4" t="s">
        <v>9</v>
      </c>
      <c r="C1" s="8">
        <v>1045</v>
      </c>
      <c r="D1" s="8">
        <v>1054</v>
      </c>
      <c r="E1" s="8">
        <v>1080</v>
      </c>
      <c r="F1" s="8">
        <v>1085</v>
      </c>
      <c r="G1" s="8">
        <v>1125</v>
      </c>
      <c r="H1" s="8">
        <v>1140</v>
      </c>
      <c r="I1" s="8">
        <v>1141</v>
      </c>
      <c r="J1" s="8">
        <v>1148</v>
      </c>
      <c r="K1" s="8">
        <v>1153</v>
      </c>
      <c r="L1" s="8">
        <v>1159</v>
      </c>
      <c r="M1" s="8">
        <v>1162</v>
      </c>
      <c r="N1" s="8">
        <v>1385</v>
      </c>
      <c r="O1" s="2" t="s">
        <v>3</v>
      </c>
      <c r="P1" s="24" t="s">
        <v>8</v>
      </c>
    </row>
    <row r="2" spans="1:16" ht="12.75">
      <c r="A2" s="28" t="s">
        <v>41</v>
      </c>
      <c r="B2" s="4">
        <v>1045</v>
      </c>
      <c r="C2" s="13">
        <v>1</v>
      </c>
      <c r="D2" s="8">
        <v>0</v>
      </c>
      <c r="E2" s="8">
        <v>0</v>
      </c>
      <c r="F2" s="8">
        <v>1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10">
        <f aca="true" t="shared" si="0" ref="O2:O13">SUM(C2:N2)</f>
        <v>2</v>
      </c>
      <c r="P2" s="25">
        <f>C2/O2</f>
        <v>0.5</v>
      </c>
    </row>
    <row r="3" spans="1:16" ht="12.75">
      <c r="A3" s="28" t="s">
        <v>67</v>
      </c>
      <c r="B3" s="4">
        <v>1054</v>
      </c>
      <c r="C3" s="8">
        <v>0</v>
      </c>
      <c r="D3" s="13">
        <v>2</v>
      </c>
      <c r="E3" s="8">
        <v>0</v>
      </c>
      <c r="F3" s="8">
        <v>0</v>
      </c>
      <c r="G3" s="8">
        <v>1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10">
        <f t="shared" si="0"/>
        <v>3</v>
      </c>
      <c r="P3" s="25">
        <f>D3/O3</f>
        <v>0.6666666666666666</v>
      </c>
    </row>
    <row r="4" spans="1:16" ht="12.75">
      <c r="A4" s="28" t="s">
        <v>68</v>
      </c>
      <c r="B4" s="4">
        <v>1080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10">
        <f t="shared" si="0"/>
        <v>1</v>
      </c>
      <c r="P4" s="25">
        <f>E4/O4</f>
        <v>0</v>
      </c>
    </row>
    <row r="5" spans="1:16" ht="12.75">
      <c r="A5" s="28" t="s">
        <v>69</v>
      </c>
      <c r="B5" s="4">
        <v>1085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10">
        <f t="shared" si="0"/>
        <v>0</v>
      </c>
      <c r="P5" s="25" t="e">
        <f>F5/O5</f>
        <v>#DIV/0!</v>
      </c>
    </row>
    <row r="6" spans="1:16" ht="12.75">
      <c r="A6" s="28" t="s">
        <v>46</v>
      </c>
      <c r="B6" s="4">
        <v>1125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10">
        <f t="shared" si="0"/>
        <v>0</v>
      </c>
      <c r="P6" s="25" t="e">
        <f>G6/O6</f>
        <v>#DIV/0!</v>
      </c>
    </row>
    <row r="7" spans="1:16" ht="12.75">
      <c r="A7" s="28" t="s">
        <v>70</v>
      </c>
      <c r="B7" s="4">
        <v>1140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10">
        <f t="shared" si="0"/>
        <v>0</v>
      </c>
      <c r="P7" s="25" t="e">
        <f>H7/O7</f>
        <v>#DIV/0!</v>
      </c>
    </row>
    <row r="8" spans="1:16" ht="12.75">
      <c r="A8" s="28" t="s">
        <v>71</v>
      </c>
      <c r="B8" s="4">
        <v>1141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8">
        <v>0</v>
      </c>
      <c r="N8" s="8">
        <v>0</v>
      </c>
      <c r="O8" s="10">
        <f t="shared" si="0"/>
        <v>1</v>
      </c>
      <c r="P8" s="25">
        <f>I8/O8</f>
        <v>0</v>
      </c>
    </row>
    <row r="9" spans="1:16" ht="12.75">
      <c r="A9" s="28" t="s">
        <v>50</v>
      </c>
      <c r="B9" s="4">
        <v>1148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1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10">
        <f t="shared" si="0"/>
        <v>1</v>
      </c>
      <c r="P9" s="25">
        <f>J9/O9</f>
        <v>0</v>
      </c>
    </row>
    <row r="10" spans="1:16" ht="12.75">
      <c r="A10" s="28" t="s">
        <v>72</v>
      </c>
      <c r="B10" s="4">
        <v>1153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3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10">
        <f t="shared" si="0"/>
        <v>3</v>
      </c>
      <c r="P10" s="25">
        <f>K10/O10</f>
        <v>0</v>
      </c>
    </row>
    <row r="11" spans="1:16" s="1" customFormat="1" ht="12.75">
      <c r="A11" s="29" t="s">
        <v>73</v>
      </c>
      <c r="B11" s="4">
        <v>1159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11">
        <f t="shared" si="0"/>
        <v>3</v>
      </c>
      <c r="P11" s="25">
        <f>L11/O11</f>
        <v>0.6666666666666666</v>
      </c>
    </row>
    <row r="12" spans="1:16" ht="12.75">
      <c r="A12" s="28" t="s">
        <v>61</v>
      </c>
      <c r="B12" s="4">
        <v>1162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10">
        <f t="shared" si="0"/>
        <v>0</v>
      </c>
      <c r="P12" s="25" t="e">
        <f>M12/O12</f>
        <v>#DIV/0!</v>
      </c>
    </row>
    <row r="13" spans="1:16" ht="12.75">
      <c r="A13" s="28" t="s">
        <v>59</v>
      </c>
      <c r="B13" s="4">
        <v>1385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0</v>
      </c>
      <c r="O13" s="10">
        <f t="shared" si="0"/>
        <v>1</v>
      </c>
      <c r="P13" s="25">
        <f>N13/O13</f>
        <v>0</v>
      </c>
    </row>
    <row r="14" spans="1:15" ht="39" customHeight="1" thickBot="1">
      <c r="A14" s="28"/>
      <c r="B14" s="3" t="s">
        <v>4</v>
      </c>
      <c r="C14" s="14">
        <f aca="true" t="shared" si="1" ref="C14:N14">SUM(C2:C13)</f>
        <v>1</v>
      </c>
      <c r="D14" s="14">
        <f t="shared" si="1"/>
        <v>2</v>
      </c>
      <c r="E14" s="14">
        <f t="shared" si="1"/>
        <v>0</v>
      </c>
      <c r="F14" s="14">
        <f t="shared" si="1"/>
        <v>1</v>
      </c>
      <c r="G14" s="14">
        <f t="shared" si="1"/>
        <v>1</v>
      </c>
      <c r="H14" s="14">
        <f t="shared" si="1"/>
        <v>1</v>
      </c>
      <c r="I14" s="14">
        <f t="shared" si="1"/>
        <v>5</v>
      </c>
      <c r="J14" s="14">
        <f t="shared" si="1"/>
        <v>1</v>
      </c>
      <c r="K14" s="14">
        <f t="shared" si="1"/>
        <v>0</v>
      </c>
      <c r="L14" s="15">
        <f t="shared" si="1"/>
        <v>2</v>
      </c>
      <c r="M14" s="14">
        <f t="shared" si="1"/>
        <v>1</v>
      </c>
      <c r="N14" s="14">
        <f t="shared" si="1"/>
        <v>0</v>
      </c>
      <c r="O14" s="12"/>
    </row>
    <row r="15" spans="2:14" ht="39" customHeight="1" thickBot="1">
      <c r="B15" s="22" t="s">
        <v>6</v>
      </c>
      <c r="C15" s="23">
        <f>C2/C14</f>
        <v>1</v>
      </c>
      <c r="D15" s="23">
        <f>D3/D14</f>
        <v>1</v>
      </c>
      <c r="E15" s="23" t="e">
        <f>E4/E14</f>
        <v>#DIV/0!</v>
      </c>
      <c r="F15" s="23">
        <f>F5/F14</f>
        <v>0</v>
      </c>
      <c r="G15" s="23">
        <f>G6/G14</f>
        <v>0</v>
      </c>
      <c r="H15" s="23">
        <f>H7/H14</f>
        <v>0</v>
      </c>
      <c r="I15" s="23">
        <f>I8/I14</f>
        <v>0</v>
      </c>
      <c r="J15" s="23">
        <f>J9/J14</f>
        <v>0</v>
      </c>
      <c r="K15" s="23" t="e">
        <f>K10/K14</f>
        <v>#DIV/0!</v>
      </c>
      <c r="L15" s="23">
        <f>L11/L14</f>
        <v>1</v>
      </c>
      <c r="M15" s="23">
        <f>M12/M14</f>
        <v>0</v>
      </c>
      <c r="N15" s="23" t="e">
        <f>N13/N14</f>
        <v>#DIV/0!</v>
      </c>
    </row>
    <row r="16" spans="2:14" ht="12.75">
      <c r="B16" s="5" t="s">
        <v>2</v>
      </c>
      <c r="C16" s="16">
        <f>C2</f>
        <v>1</v>
      </c>
      <c r="D16" s="16">
        <f>D3</f>
        <v>2</v>
      </c>
      <c r="E16" s="16">
        <f>E4</f>
        <v>0</v>
      </c>
      <c r="F16" s="16">
        <f>F5</f>
        <v>0</v>
      </c>
      <c r="G16" s="16">
        <f>G6</f>
        <v>0</v>
      </c>
      <c r="H16" s="16">
        <f>H7</f>
        <v>0</v>
      </c>
      <c r="I16" s="16">
        <f>I8</f>
        <v>0</v>
      </c>
      <c r="J16" s="16">
        <f>J9</f>
        <v>0</v>
      </c>
      <c r="K16" s="16">
        <f>K10</f>
        <v>0</v>
      </c>
      <c r="L16" s="17">
        <f>L11</f>
        <v>2</v>
      </c>
      <c r="M16" s="16">
        <f>M12</f>
        <v>0</v>
      </c>
      <c r="N16" s="16">
        <f>N13</f>
        <v>0</v>
      </c>
    </row>
    <row r="17" spans="4:5" ht="13.5" thickBot="1">
      <c r="D17" s="18">
        <f>SUM(O2:O13)</f>
        <v>15</v>
      </c>
      <c r="E17" s="27" t="s">
        <v>0</v>
      </c>
    </row>
    <row r="18" spans="4:5" ht="13.5" thickBot="1">
      <c r="D18" s="20">
        <f>SUM(C16:N16)</f>
        <v>5</v>
      </c>
      <c r="E18" s="27" t="s">
        <v>1</v>
      </c>
    </row>
    <row r="20" spans="4:5" ht="12.75">
      <c r="D20" s="21">
        <f>D18/D17</f>
        <v>0.3333333333333333</v>
      </c>
      <c r="E20" s="26" t="s">
        <v>7</v>
      </c>
    </row>
    <row r="22" ht="12.75">
      <c r="B22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14" width="8.7109375" style="9" customWidth="1"/>
  </cols>
  <sheetData>
    <row r="1" spans="1:14" ht="99" customHeight="1">
      <c r="A1" s="28" t="s">
        <v>56</v>
      </c>
      <c r="B1" s="4" t="s">
        <v>5</v>
      </c>
      <c r="C1" s="8">
        <v>2511</v>
      </c>
      <c r="D1" s="8">
        <v>2512</v>
      </c>
      <c r="E1" s="8">
        <v>2515</v>
      </c>
      <c r="F1" s="8">
        <v>2519</v>
      </c>
      <c r="G1" s="8">
        <v>2520</v>
      </c>
      <c r="H1" s="8">
        <v>2609</v>
      </c>
      <c r="I1" s="8">
        <v>2615</v>
      </c>
      <c r="J1" s="8">
        <v>2801</v>
      </c>
      <c r="K1" s="8">
        <v>2802</v>
      </c>
      <c r="L1" s="8">
        <v>2808</v>
      </c>
      <c r="M1" s="2" t="s">
        <v>3</v>
      </c>
      <c r="N1" s="24" t="s">
        <v>8</v>
      </c>
    </row>
    <row r="2" spans="1:14" ht="12.75">
      <c r="A2" s="28" t="s">
        <v>57</v>
      </c>
      <c r="B2" s="4">
        <v>2511</v>
      </c>
      <c r="C2" s="13">
        <v>1</v>
      </c>
      <c r="D2" s="8">
        <v>1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10">
        <f aca="true" t="shared" si="0" ref="M2:M11">SUM(C2:L2)</f>
        <v>2</v>
      </c>
      <c r="N2" s="25">
        <f>C2/M2</f>
        <v>0.5</v>
      </c>
    </row>
    <row r="3" spans="1:14" ht="12.75">
      <c r="A3" s="28" t="s">
        <v>58</v>
      </c>
      <c r="B3" s="4">
        <v>2512</v>
      </c>
      <c r="C3" s="8">
        <v>0</v>
      </c>
      <c r="D3" s="13">
        <v>2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0</v>
      </c>
      <c r="K3" s="8">
        <v>0</v>
      </c>
      <c r="L3" s="8">
        <v>0</v>
      </c>
      <c r="M3" s="10">
        <f t="shared" si="0"/>
        <v>3</v>
      </c>
      <c r="N3" s="25">
        <f>D3/M3</f>
        <v>0.6666666666666666</v>
      </c>
    </row>
    <row r="4" spans="1:14" ht="12.75">
      <c r="A4" s="28" t="s">
        <v>59</v>
      </c>
      <c r="B4" s="4">
        <v>2515</v>
      </c>
      <c r="C4" s="8">
        <v>0</v>
      </c>
      <c r="D4" s="8">
        <v>0</v>
      </c>
      <c r="E4" s="13">
        <v>0</v>
      </c>
      <c r="F4" s="8">
        <v>0</v>
      </c>
      <c r="G4" s="8">
        <v>1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10">
        <f t="shared" si="0"/>
        <v>1</v>
      </c>
      <c r="N4" s="25">
        <f>E4/M4</f>
        <v>0</v>
      </c>
    </row>
    <row r="5" spans="1:14" ht="12.75">
      <c r="A5" s="28" t="s">
        <v>60</v>
      </c>
      <c r="B5" s="4">
        <v>2519</v>
      </c>
      <c r="C5" s="8">
        <v>0</v>
      </c>
      <c r="D5" s="8">
        <v>0</v>
      </c>
      <c r="E5" s="8">
        <v>0</v>
      </c>
      <c r="F5" s="13">
        <v>1</v>
      </c>
      <c r="G5" s="8">
        <v>1</v>
      </c>
      <c r="H5" s="8">
        <v>0</v>
      </c>
      <c r="I5" s="8">
        <v>0</v>
      </c>
      <c r="J5" s="8">
        <v>0</v>
      </c>
      <c r="K5" s="8">
        <v>1</v>
      </c>
      <c r="L5" s="8">
        <v>0</v>
      </c>
      <c r="M5" s="10">
        <f t="shared" si="0"/>
        <v>3</v>
      </c>
      <c r="N5" s="25">
        <f>F5/M5</f>
        <v>0.3333333333333333</v>
      </c>
    </row>
    <row r="6" spans="1:14" ht="12.75">
      <c r="A6" s="28" t="s">
        <v>61</v>
      </c>
      <c r="B6" s="4">
        <v>2520</v>
      </c>
      <c r="C6" s="8">
        <v>0</v>
      </c>
      <c r="D6" s="8">
        <v>0</v>
      </c>
      <c r="E6" s="8">
        <v>0</v>
      </c>
      <c r="F6" s="8">
        <v>0</v>
      </c>
      <c r="G6" s="13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10">
        <f t="shared" si="0"/>
        <v>0</v>
      </c>
      <c r="N6" s="25" t="e">
        <f>G6/M6</f>
        <v>#DIV/0!</v>
      </c>
    </row>
    <row r="7" spans="1:14" ht="12.75">
      <c r="A7" s="28" t="s">
        <v>62</v>
      </c>
      <c r="B7" s="4">
        <v>2609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3</v>
      </c>
      <c r="K7" s="8">
        <v>0</v>
      </c>
      <c r="L7" s="8">
        <v>0</v>
      </c>
      <c r="M7" s="10">
        <f t="shared" si="0"/>
        <v>3</v>
      </c>
      <c r="N7" s="25">
        <f>H7/M7</f>
        <v>0</v>
      </c>
    </row>
    <row r="8" spans="1:14" ht="12.75">
      <c r="A8" s="28" t="s">
        <v>63</v>
      </c>
      <c r="B8" s="4">
        <v>2615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1</v>
      </c>
      <c r="K8" s="8">
        <v>0</v>
      </c>
      <c r="L8" s="8">
        <v>0</v>
      </c>
      <c r="M8" s="10">
        <f t="shared" si="0"/>
        <v>1</v>
      </c>
      <c r="N8" s="25">
        <f>I8/M8</f>
        <v>0</v>
      </c>
    </row>
    <row r="9" spans="1:14" ht="12.75">
      <c r="A9" s="28" t="s">
        <v>64</v>
      </c>
      <c r="B9" s="4">
        <v>2801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10">
        <f t="shared" si="0"/>
        <v>1</v>
      </c>
      <c r="N9" s="25">
        <f>J9/M9</f>
        <v>0</v>
      </c>
    </row>
    <row r="10" spans="1:14" ht="12.75">
      <c r="A10" s="28" t="s">
        <v>65</v>
      </c>
      <c r="B10" s="4">
        <v>2802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10">
        <f t="shared" si="0"/>
        <v>0</v>
      </c>
      <c r="N10" s="25" t="e">
        <f>K10/M10</f>
        <v>#DIV/0!</v>
      </c>
    </row>
    <row r="11" spans="1:14" s="1" customFormat="1" ht="12.75">
      <c r="A11" s="29" t="s">
        <v>50</v>
      </c>
      <c r="B11" s="4">
        <v>2808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11">
        <f t="shared" si="0"/>
        <v>1</v>
      </c>
      <c r="N11" s="25">
        <f>L11/M11</f>
        <v>0</v>
      </c>
    </row>
    <row r="12" spans="1:13" ht="39" customHeight="1" thickBot="1">
      <c r="A12" s="28"/>
      <c r="B12" s="3" t="s">
        <v>4</v>
      </c>
      <c r="C12" s="14">
        <f aca="true" t="shared" si="1" ref="C12:L12">SUM(C2:C11)</f>
        <v>1</v>
      </c>
      <c r="D12" s="14">
        <f t="shared" si="1"/>
        <v>3</v>
      </c>
      <c r="E12" s="14">
        <f t="shared" si="1"/>
        <v>0</v>
      </c>
      <c r="F12" s="14">
        <f t="shared" si="1"/>
        <v>1</v>
      </c>
      <c r="G12" s="14">
        <f t="shared" si="1"/>
        <v>2</v>
      </c>
      <c r="H12" s="14">
        <f t="shared" si="1"/>
        <v>0</v>
      </c>
      <c r="I12" s="14">
        <f t="shared" si="1"/>
        <v>1</v>
      </c>
      <c r="J12" s="14">
        <f t="shared" si="1"/>
        <v>5</v>
      </c>
      <c r="K12" s="14">
        <f t="shared" si="1"/>
        <v>1</v>
      </c>
      <c r="L12" s="15">
        <f t="shared" si="1"/>
        <v>1</v>
      </c>
      <c r="M12" s="12"/>
    </row>
    <row r="13" spans="2:12" ht="39" customHeight="1" thickBot="1">
      <c r="B13" s="22" t="s">
        <v>6</v>
      </c>
      <c r="C13" s="23">
        <f>C2/C12</f>
        <v>1</v>
      </c>
      <c r="D13" s="23">
        <f>D3/D12</f>
        <v>0.6666666666666666</v>
      </c>
      <c r="E13" s="23" t="e">
        <f>E4/E12</f>
        <v>#DIV/0!</v>
      </c>
      <c r="F13" s="23">
        <f>F5/F12</f>
        <v>1</v>
      </c>
      <c r="G13" s="23">
        <f>G6/G12</f>
        <v>0</v>
      </c>
      <c r="H13" s="23" t="e">
        <f>H7/H12</f>
        <v>#DIV/0!</v>
      </c>
      <c r="I13" s="23">
        <f>I8/I12</f>
        <v>0</v>
      </c>
      <c r="J13" s="23">
        <f>J9/J12</f>
        <v>0</v>
      </c>
      <c r="K13" s="23">
        <f>K10/K12</f>
        <v>0</v>
      </c>
      <c r="L13" s="23">
        <f>L11/L12</f>
        <v>0</v>
      </c>
    </row>
    <row r="14" spans="2:12" ht="12.75">
      <c r="B14" s="5" t="s">
        <v>2</v>
      </c>
      <c r="C14" s="16">
        <f>C2</f>
        <v>1</v>
      </c>
      <c r="D14" s="16">
        <f>D3</f>
        <v>2</v>
      </c>
      <c r="E14" s="16">
        <f>E4</f>
        <v>0</v>
      </c>
      <c r="F14" s="16">
        <f>F5</f>
        <v>1</v>
      </c>
      <c r="G14" s="16">
        <f>G6</f>
        <v>0</v>
      </c>
      <c r="H14" s="16">
        <f>H7</f>
        <v>0</v>
      </c>
      <c r="I14" s="16">
        <f>I8</f>
        <v>0</v>
      </c>
      <c r="J14" s="16">
        <f>J9</f>
        <v>0</v>
      </c>
      <c r="K14" s="16">
        <f>K10</f>
        <v>0</v>
      </c>
      <c r="L14" s="17">
        <f>L11</f>
        <v>0</v>
      </c>
    </row>
    <row r="15" spans="4:5" ht="13.5" thickBot="1">
      <c r="D15" s="18">
        <f>SUM(M2:M11)</f>
        <v>15</v>
      </c>
      <c r="E15" s="27" t="s">
        <v>0</v>
      </c>
    </row>
    <row r="16" spans="4:5" ht="13.5" thickBot="1">
      <c r="D16" s="20">
        <f>SUM(C14:L14)</f>
        <v>4</v>
      </c>
      <c r="E16" s="27" t="s">
        <v>1</v>
      </c>
    </row>
    <row r="18" spans="4:5" ht="12.75">
      <c r="D18" s="21">
        <f>D16/D15</f>
        <v>0.26666666666666666</v>
      </c>
      <c r="E18" s="26" t="s">
        <v>7</v>
      </c>
    </row>
    <row r="20" ht="12.75">
      <c r="B20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Greg Dillon</cp:lastModifiedBy>
  <dcterms:created xsi:type="dcterms:W3CDTF">2005-02-01T17:28:26Z</dcterms:created>
  <dcterms:modified xsi:type="dcterms:W3CDTF">2008-12-19T19:23:14Z</dcterms:modified>
  <cp:category/>
  <cp:version/>
  <cp:contentType/>
  <cp:contentStatus/>
</cp:coreProperties>
</file>