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30" windowWidth="17490" windowHeight="10740" activeTab="0"/>
  </bookViews>
  <sheets>
    <sheet name="EVT_Ecol_Sys" sheetId="1" r:id="rId1"/>
    <sheet name="EVT_Ecol_Sys_5x5" sheetId="2" r:id="rId2"/>
  </sheets>
  <definedNames/>
  <calcPr fullCalcOnLoad="1"/>
</workbook>
</file>

<file path=xl/sharedStrings.xml><?xml version="1.0" encoding="utf-8"?>
<sst xmlns="http://schemas.openxmlformats.org/spreadsheetml/2006/main" count="64" uniqueCount="29">
  <si>
    <t>Total Population</t>
  </si>
  <si>
    <r>
      <t xml:space="preserve">Sum of </t>
    </r>
    <r>
      <rPr>
        <i/>
        <sz val="10"/>
        <rFont val="Arial"/>
        <family val="2"/>
      </rPr>
      <t>r</t>
    </r>
    <r>
      <rPr>
        <sz val="10"/>
        <rFont val="Arial"/>
        <family val="0"/>
      </rPr>
      <t xml:space="preserve"> diagonal</t>
    </r>
  </si>
  <si>
    <t>Diagonal Value</t>
  </si>
  <si>
    <t>Training Sites
per Class</t>
  </si>
  <si>
    <t>Classified Pixels per Class</t>
  </si>
  <si>
    <t>Code</t>
  </si>
  <si>
    <t>User Agreement per Class</t>
  </si>
  <si>
    <t>Overall Agreement</t>
  </si>
  <si>
    <t>Producer Agreement
per Class</t>
  </si>
  <si>
    <t>EVT Name</t>
  </si>
  <si>
    <t>Introduced Upland Vegetation - Perennial Grassland and Forbland</t>
  </si>
  <si>
    <t>Boreal Aspen-Birch Forest</t>
  </si>
  <si>
    <t>Laurentian-Acadian Northern Hardwoods Forest</t>
  </si>
  <si>
    <t>North-Central Interior Dry-Mesic Oak Forest and Woodland</t>
  </si>
  <si>
    <t>North-Central Interior Maple-Basswood Forest</t>
  </si>
  <si>
    <t>Boreal Jack Pine-Black Spruce Forest</t>
  </si>
  <si>
    <t>Laurentian-Acadian Northern Pine(-Oak) Forest</t>
  </si>
  <si>
    <t>Boreal White Spruce-Fir-Hardwood Forest</t>
  </si>
  <si>
    <t>North-Central Interior Sand and Gravel Tallgrass Prairie</t>
  </si>
  <si>
    <t>Eastern Boreal Floodplain</t>
  </si>
  <si>
    <t>Laurentian-Acadian Floodplain Systems</t>
  </si>
  <si>
    <t>Boreal Swamp and Bog Systems</t>
  </si>
  <si>
    <t>Laurentian-Acadian Swamp and Bog Systems</t>
  </si>
  <si>
    <t>Eastern Great Plains Wet Meadow-Prairie-Marsh</t>
  </si>
  <si>
    <t>Central Interior and Appalachian Herbaceous Wetland Systems</t>
  </si>
  <si>
    <t>Laurentian-Acadian Herbaceous Wetland Systems</t>
  </si>
  <si>
    <t>Managed Tree Plantation-Northern and Central Hardwood and Conifer Plantation Group</t>
  </si>
  <si>
    <t>Laurentian Pine-Oak Barrens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</si>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</sst>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</numFmts>
  <fonts count="37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textRotation="90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6" xfId="0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34" borderId="17" xfId="0" applyFill="1" applyBorder="1" applyAlignment="1">
      <alignment horizontal="center" wrapText="1"/>
    </xf>
    <xf numFmtId="164" fontId="0" fillId="34" borderId="18" xfId="0" applyNumberFormat="1" applyFill="1" applyBorder="1" applyAlignment="1">
      <alignment horizontal="center"/>
    </xf>
    <xf numFmtId="0" fontId="0" fillId="34" borderId="19" xfId="0" applyFill="1" applyBorder="1" applyAlignment="1">
      <alignment horizontal="center" textRotation="90" wrapText="1"/>
    </xf>
    <xf numFmtId="164" fontId="0" fillId="34" borderId="20" xfId="0" applyNumberForma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tabSelected="1" zoomScale="65" zoomScaleNormal="6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Q39" sqref="Q38:Q39"/>
    </sheetView>
  </sheetViews>
  <sheetFormatPr defaultColWidth="9.140625" defaultRowHeight="12.75"/>
  <cols>
    <col min="1" max="1" width="26.7109375" style="27" customWidth="1"/>
    <col min="2" max="2" width="14.7109375" style="6" customWidth="1"/>
    <col min="3" max="11" width="8.7109375" style="9" customWidth="1"/>
    <col min="12" max="12" width="8.7109375" style="19" customWidth="1"/>
    <col min="13" max="22" width="8.7109375" style="9" customWidth="1"/>
  </cols>
  <sheetData>
    <row r="1" spans="1:22" ht="99" customHeight="1">
      <c r="A1" s="28" t="s">
        <v>9</v>
      </c>
      <c r="B1" s="4" t="s">
        <v>5</v>
      </c>
      <c r="C1" s="8">
        <v>2182</v>
      </c>
      <c r="D1" s="8">
        <v>2301</v>
      </c>
      <c r="E1" s="8">
        <v>2302</v>
      </c>
      <c r="F1" s="8">
        <v>2310</v>
      </c>
      <c r="G1" s="8">
        <v>2314</v>
      </c>
      <c r="H1" s="8">
        <v>2344</v>
      </c>
      <c r="I1" s="8">
        <v>2362</v>
      </c>
      <c r="J1" s="8">
        <v>2365</v>
      </c>
      <c r="K1" s="8">
        <v>2407</v>
      </c>
      <c r="L1" s="8">
        <v>2412</v>
      </c>
      <c r="M1" s="8">
        <v>2444</v>
      </c>
      <c r="N1" s="8">
        <v>2475</v>
      </c>
      <c r="O1" s="8">
        <v>2477</v>
      </c>
      <c r="P1" s="8">
        <v>2481</v>
      </c>
      <c r="Q1" s="8">
        <v>2488</v>
      </c>
      <c r="R1" s="8">
        <v>2493</v>
      </c>
      <c r="S1" s="8">
        <v>2494</v>
      </c>
      <c r="T1" s="8">
        <v>2534</v>
      </c>
      <c r="U1" s="2" t="s">
        <v>3</v>
      </c>
      <c r="V1" s="24" t="s">
        <v>8</v>
      </c>
    </row>
    <row r="2" spans="1:22" ht="12.75">
      <c r="A2" s="28" t="s">
        <v>10</v>
      </c>
      <c r="B2" s="4">
        <v>2182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1</v>
      </c>
      <c r="T2" s="8">
        <v>0</v>
      </c>
      <c r="U2" s="10">
        <f aca="true" t="shared" si="0" ref="U2:U19">SUM(C2:T2)</f>
        <v>1</v>
      </c>
      <c r="V2" s="25">
        <f>C2/U2</f>
        <v>0</v>
      </c>
    </row>
    <row r="3" spans="1:22" ht="12.75">
      <c r="A3" s="28" t="s">
        <v>11</v>
      </c>
      <c r="B3" s="4">
        <v>2301</v>
      </c>
      <c r="C3" s="8">
        <v>0</v>
      </c>
      <c r="D3" s="13">
        <v>44</v>
      </c>
      <c r="E3" s="8">
        <v>15</v>
      </c>
      <c r="F3" s="8">
        <v>0</v>
      </c>
      <c r="G3" s="8">
        <v>0</v>
      </c>
      <c r="H3" s="8">
        <v>1</v>
      </c>
      <c r="I3" s="8">
        <v>5</v>
      </c>
      <c r="J3" s="8">
        <v>7</v>
      </c>
      <c r="K3" s="8">
        <v>1</v>
      </c>
      <c r="L3" s="8">
        <v>0</v>
      </c>
      <c r="M3" s="8">
        <v>0</v>
      </c>
      <c r="N3" s="8">
        <v>0</v>
      </c>
      <c r="O3" s="8">
        <v>7</v>
      </c>
      <c r="P3" s="8">
        <v>7</v>
      </c>
      <c r="Q3" s="8">
        <v>0</v>
      </c>
      <c r="R3" s="8">
        <v>0</v>
      </c>
      <c r="S3" s="8">
        <v>0</v>
      </c>
      <c r="T3" s="8">
        <v>0</v>
      </c>
      <c r="U3" s="10">
        <f t="shared" si="0"/>
        <v>87</v>
      </c>
      <c r="V3" s="25">
        <f>D3/U3</f>
        <v>0.5057471264367817</v>
      </c>
    </row>
    <row r="4" spans="1:22" ht="12.75">
      <c r="A4" s="28" t="s">
        <v>12</v>
      </c>
      <c r="B4" s="4">
        <v>2302</v>
      </c>
      <c r="C4" s="8">
        <v>0</v>
      </c>
      <c r="D4" s="8">
        <v>64</v>
      </c>
      <c r="E4" s="13">
        <v>64</v>
      </c>
      <c r="F4" s="8">
        <v>0</v>
      </c>
      <c r="G4" s="8">
        <v>0</v>
      </c>
      <c r="H4" s="8">
        <v>0</v>
      </c>
      <c r="I4" s="8">
        <v>1</v>
      </c>
      <c r="J4" s="8">
        <v>3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3</v>
      </c>
      <c r="Q4" s="8">
        <v>0</v>
      </c>
      <c r="R4" s="8">
        <v>0</v>
      </c>
      <c r="S4" s="8">
        <v>0</v>
      </c>
      <c r="T4" s="8">
        <v>0</v>
      </c>
      <c r="U4" s="10">
        <f t="shared" si="0"/>
        <v>135</v>
      </c>
      <c r="V4" s="25">
        <f>E4/U4</f>
        <v>0.4740740740740741</v>
      </c>
    </row>
    <row r="5" spans="1:22" ht="12.75">
      <c r="A5" s="28" t="s">
        <v>13</v>
      </c>
      <c r="B5" s="4">
        <v>2310</v>
      </c>
      <c r="C5" s="8">
        <v>0</v>
      </c>
      <c r="D5" s="8">
        <v>0</v>
      </c>
      <c r="E5" s="8">
        <v>0</v>
      </c>
      <c r="F5" s="13">
        <v>2</v>
      </c>
      <c r="G5" s="8">
        <v>2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10">
        <f t="shared" si="0"/>
        <v>4</v>
      </c>
      <c r="V5" s="25">
        <f>F5/U5</f>
        <v>0.5</v>
      </c>
    </row>
    <row r="6" spans="1:22" ht="12.75">
      <c r="A6" s="28" t="s">
        <v>14</v>
      </c>
      <c r="B6" s="4">
        <v>2314</v>
      </c>
      <c r="C6" s="8">
        <v>0</v>
      </c>
      <c r="D6" s="8">
        <v>0</v>
      </c>
      <c r="E6" s="8">
        <v>0</v>
      </c>
      <c r="F6" s="8">
        <v>0</v>
      </c>
      <c r="G6" s="13">
        <v>5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10">
        <f t="shared" si="0"/>
        <v>5</v>
      </c>
      <c r="V6" s="25">
        <f>G6/U6</f>
        <v>1</v>
      </c>
    </row>
    <row r="7" spans="1:22" ht="12.75">
      <c r="A7" s="28" t="s">
        <v>15</v>
      </c>
      <c r="B7" s="4">
        <v>2344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0</v>
      </c>
      <c r="I7" s="8">
        <v>0</v>
      </c>
      <c r="J7" s="8">
        <v>1</v>
      </c>
      <c r="K7" s="8">
        <v>1</v>
      </c>
      <c r="L7" s="8">
        <v>0</v>
      </c>
      <c r="M7" s="8">
        <v>0</v>
      </c>
      <c r="N7" s="8">
        <v>0</v>
      </c>
      <c r="O7" s="8">
        <v>1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10">
        <f t="shared" si="0"/>
        <v>3</v>
      </c>
      <c r="V7" s="25">
        <f>H7/U7</f>
        <v>0</v>
      </c>
    </row>
    <row r="8" spans="1:22" ht="12.75">
      <c r="A8" s="28" t="s">
        <v>16</v>
      </c>
      <c r="B8" s="4">
        <v>2362</v>
      </c>
      <c r="C8" s="8">
        <v>0</v>
      </c>
      <c r="D8" s="8">
        <v>2</v>
      </c>
      <c r="E8" s="8">
        <v>0</v>
      </c>
      <c r="F8" s="8">
        <v>0</v>
      </c>
      <c r="G8" s="8">
        <v>0</v>
      </c>
      <c r="H8" s="8">
        <v>0</v>
      </c>
      <c r="I8" s="13">
        <v>9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3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10">
        <f t="shared" si="0"/>
        <v>14</v>
      </c>
      <c r="V8" s="25">
        <f>I8/U8</f>
        <v>0.6428571428571429</v>
      </c>
    </row>
    <row r="9" spans="1:22" ht="12.75">
      <c r="A9" s="28" t="s">
        <v>17</v>
      </c>
      <c r="B9" s="4">
        <v>2365</v>
      </c>
      <c r="C9" s="8">
        <v>0</v>
      </c>
      <c r="D9" s="8">
        <v>3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3">
        <v>6</v>
      </c>
      <c r="K9" s="8">
        <v>0</v>
      </c>
      <c r="L9" s="8">
        <v>0</v>
      </c>
      <c r="M9" s="8">
        <v>0</v>
      </c>
      <c r="N9" s="8">
        <v>0</v>
      </c>
      <c r="O9" s="8">
        <v>6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10">
        <f t="shared" si="0"/>
        <v>15</v>
      </c>
      <c r="V9" s="25">
        <f>J9/U9</f>
        <v>0.4</v>
      </c>
    </row>
    <row r="10" spans="1:22" ht="12.75">
      <c r="A10" s="28" t="s">
        <v>27</v>
      </c>
      <c r="B10" s="4">
        <v>2407</v>
      </c>
      <c r="C10" s="8">
        <v>0</v>
      </c>
      <c r="D10" s="8">
        <v>2</v>
      </c>
      <c r="E10" s="8">
        <v>2</v>
      </c>
      <c r="F10" s="8">
        <v>0</v>
      </c>
      <c r="G10" s="8">
        <v>0</v>
      </c>
      <c r="H10" s="8">
        <v>0</v>
      </c>
      <c r="I10" s="8">
        <v>2</v>
      </c>
      <c r="J10" s="8">
        <v>0</v>
      </c>
      <c r="K10" s="13">
        <v>5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10">
        <f t="shared" si="0"/>
        <v>11</v>
      </c>
      <c r="V10" s="25">
        <f>K10/U10</f>
        <v>0.45454545454545453</v>
      </c>
    </row>
    <row r="11" spans="1:22" s="1" customFormat="1" ht="12.75">
      <c r="A11" s="29" t="s">
        <v>18</v>
      </c>
      <c r="B11" s="4">
        <v>2412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1</v>
      </c>
      <c r="S11" s="8">
        <v>0</v>
      </c>
      <c r="T11" s="8">
        <v>0</v>
      </c>
      <c r="U11" s="11">
        <f t="shared" si="0"/>
        <v>1</v>
      </c>
      <c r="V11" s="25">
        <f>L11/U11</f>
        <v>0</v>
      </c>
    </row>
    <row r="12" spans="1:22" ht="12.75">
      <c r="A12" s="28" t="s">
        <v>19</v>
      </c>
      <c r="B12" s="4">
        <v>2444</v>
      </c>
      <c r="C12" s="8">
        <v>0</v>
      </c>
      <c r="D12" s="8">
        <v>1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0</v>
      </c>
      <c r="N12" s="8">
        <v>0</v>
      </c>
      <c r="O12" s="8">
        <v>1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10">
        <f t="shared" si="0"/>
        <v>2</v>
      </c>
      <c r="V12" s="25">
        <f>M12/U12</f>
        <v>0</v>
      </c>
    </row>
    <row r="13" spans="1:22" ht="12.75">
      <c r="A13" s="28" t="s">
        <v>20</v>
      </c>
      <c r="B13" s="4">
        <v>2475</v>
      </c>
      <c r="C13" s="8">
        <v>0</v>
      </c>
      <c r="D13" s="8">
        <v>3</v>
      </c>
      <c r="E13" s="8">
        <v>1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10">
        <f t="shared" si="0"/>
        <v>4</v>
      </c>
      <c r="V13" s="25">
        <f>N13/U13</f>
        <v>0</v>
      </c>
    </row>
    <row r="14" spans="1:22" ht="12.75">
      <c r="A14" s="28" t="s">
        <v>21</v>
      </c>
      <c r="B14" s="4">
        <v>2477</v>
      </c>
      <c r="C14" s="8">
        <v>0</v>
      </c>
      <c r="D14" s="8">
        <v>0</v>
      </c>
      <c r="E14" s="8">
        <v>1</v>
      </c>
      <c r="F14" s="8">
        <v>0</v>
      </c>
      <c r="G14" s="8">
        <v>0</v>
      </c>
      <c r="H14" s="8">
        <v>0</v>
      </c>
      <c r="I14" s="8">
        <v>0</v>
      </c>
      <c r="J14" s="8">
        <v>1</v>
      </c>
      <c r="K14" s="8">
        <v>0</v>
      </c>
      <c r="L14" s="8">
        <v>0</v>
      </c>
      <c r="M14" s="8">
        <v>0</v>
      </c>
      <c r="N14" s="8">
        <v>0</v>
      </c>
      <c r="O14" s="13">
        <v>14</v>
      </c>
      <c r="P14" s="8">
        <v>0</v>
      </c>
      <c r="Q14" s="8">
        <v>0</v>
      </c>
      <c r="R14" s="8">
        <v>0</v>
      </c>
      <c r="S14" s="8">
        <v>1</v>
      </c>
      <c r="T14" s="8">
        <v>0</v>
      </c>
      <c r="U14" s="10">
        <f t="shared" si="0"/>
        <v>17</v>
      </c>
      <c r="V14" s="25">
        <f>O14/U14</f>
        <v>0.8235294117647058</v>
      </c>
    </row>
    <row r="15" spans="1:22" ht="12.75">
      <c r="A15" s="28" t="s">
        <v>22</v>
      </c>
      <c r="B15" s="4">
        <v>2481</v>
      </c>
      <c r="C15" s="8">
        <v>0</v>
      </c>
      <c r="D15" s="8">
        <v>5</v>
      </c>
      <c r="E15" s="8">
        <v>1</v>
      </c>
      <c r="F15" s="8">
        <v>0</v>
      </c>
      <c r="G15" s="8">
        <v>0</v>
      </c>
      <c r="H15" s="8">
        <v>0</v>
      </c>
      <c r="I15" s="8">
        <v>1</v>
      </c>
      <c r="J15" s="8">
        <v>5</v>
      </c>
      <c r="K15" s="8">
        <v>0</v>
      </c>
      <c r="L15" s="8">
        <v>0</v>
      </c>
      <c r="M15" s="8">
        <v>0</v>
      </c>
      <c r="N15" s="8">
        <v>0</v>
      </c>
      <c r="O15" s="8">
        <v>6</v>
      </c>
      <c r="P15" s="13">
        <v>8</v>
      </c>
      <c r="Q15" s="8">
        <v>0</v>
      </c>
      <c r="R15" s="8">
        <v>0</v>
      </c>
      <c r="S15" s="8">
        <v>0</v>
      </c>
      <c r="T15" s="8">
        <v>0</v>
      </c>
      <c r="U15" s="10">
        <f t="shared" si="0"/>
        <v>26</v>
      </c>
      <c r="V15" s="25">
        <f>P15/U15</f>
        <v>0.3076923076923077</v>
      </c>
    </row>
    <row r="16" spans="1:22" ht="12.75">
      <c r="A16" s="28" t="s">
        <v>23</v>
      </c>
      <c r="B16" s="4">
        <v>2488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3">
        <v>2</v>
      </c>
      <c r="R16" s="8">
        <v>0</v>
      </c>
      <c r="S16" s="8">
        <v>0</v>
      </c>
      <c r="T16" s="8">
        <v>0</v>
      </c>
      <c r="U16" s="10">
        <f t="shared" si="0"/>
        <v>2</v>
      </c>
      <c r="V16" s="25">
        <f>Q16/U16</f>
        <v>1</v>
      </c>
    </row>
    <row r="17" spans="1:22" ht="12.75">
      <c r="A17" s="28" t="s">
        <v>24</v>
      </c>
      <c r="B17" s="4">
        <v>2493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13">
        <v>1</v>
      </c>
      <c r="S17" s="8">
        <v>0</v>
      </c>
      <c r="T17" s="8">
        <v>0</v>
      </c>
      <c r="U17" s="10">
        <f t="shared" si="0"/>
        <v>1</v>
      </c>
      <c r="V17" s="25">
        <f>R17/U17</f>
        <v>1</v>
      </c>
    </row>
    <row r="18" spans="1:22" ht="12.75">
      <c r="A18" s="28" t="s">
        <v>25</v>
      </c>
      <c r="B18" s="4">
        <v>2494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1</v>
      </c>
      <c r="P18" s="8">
        <v>1</v>
      </c>
      <c r="Q18" s="8">
        <v>0</v>
      </c>
      <c r="R18" s="8">
        <v>0</v>
      </c>
      <c r="S18" s="13">
        <v>3</v>
      </c>
      <c r="T18" s="8">
        <v>0</v>
      </c>
      <c r="U18" s="10">
        <f t="shared" si="0"/>
        <v>5</v>
      </c>
      <c r="V18" s="25">
        <f>S18/U18</f>
        <v>0.6</v>
      </c>
    </row>
    <row r="19" spans="1:22" ht="12.75">
      <c r="A19" s="28" t="s">
        <v>26</v>
      </c>
      <c r="B19" s="4">
        <v>2534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1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1</v>
      </c>
      <c r="P19" s="8">
        <v>0</v>
      </c>
      <c r="Q19" s="8">
        <v>0</v>
      </c>
      <c r="R19" s="8">
        <v>0</v>
      </c>
      <c r="S19" s="8">
        <v>0</v>
      </c>
      <c r="T19" s="13">
        <v>0</v>
      </c>
      <c r="U19" s="10">
        <f t="shared" si="0"/>
        <v>2</v>
      </c>
      <c r="V19" s="25">
        <f>T19/U19</f>
        <v>0</v>
      </c>
    </row>
    <row r="20" spans="1:21" ht="39" customHeight="1" thickBot="1">
      <c r="A20" s="28"/>
      <c r="B20" s="3" t="s">
        <v>4</v>
      </c>
      <c r="C20" s="14">
        <f aca="true" t="shared" si="1" ref="C20:T20">SUM(C2:C19)</f>
        <v>0</v>
      </c>
      <c r="D20" s="14">
        <f t="shared" si="1"/>
        <v>124</v>
      </c>
      <c r="E20" s="14">
        <f t="shared" si="1"/>
        <v>84</v>
      </c>
      <c r="F20" s="14">
        <f t="shared" si="1"/>
        <v>2</v>
      </c>
      <c r="G20" s="14">
        <f t="shared" si="1"/>
        <v>7</v>
      </c>
      <c r="H20" s="14">
        <f t="shared" si="1"/>
        <v>1</v>
      </c>
      <c r="I20" s="14">
        <f t="shared" si="1"/>
        <v>19</v>
      </c>
      <c r="J20" s="14">
        <f t="shared" si="1"/>
        <v>23</v>
      </c>
      <c r="K20" s="14">
        <f t="shared" si="1"/>
        <v>7</v>
      </c>
      <c r="L20" s="15">
        <f t="shared" si="1"/>
        <v>0</v>
      </c>
      <c r="M20" s="14">
        <f t="shared" si="1"/>
        <v>0</v>
      </c>
      <c r="N20" s="14">
        <f t="shared" si="1"/>
        <v>0</v>
      </c>
      <c r="O20" s="14">
        <f t="shared" si="1"/>
        <v>40</v>
      </c>
      <c r="P20" s="14">
        <f t="shared" si="1"/>
        <v>19</v>
      </c>
      <c r="Q20" s="14">
        <f t="shared" si="1"/>
        <v>2</v>
      </c>
      <c r="R20" s="14">
        <f t="shared" si="1"/>
        <v>2</v>
      </c>
      <c r="S20" s="14">
        <f t="shared" si="1"/>
        <v>5</v>
      </c>
      <c r="T20" s="14">
        <f t="shared" si="1"/>
        <v>0</v>
      </c>
      <c r="U20" s="12"/>
    </row>
    <row r="21" spans="2:20" ht="39" customHeight="1" thickBot="1">
      <c r="B21" s="22" t="s">
        <v>6</v>
      </c>
      <c r="C21" s="23" t="s">
        <v>28</v>
      </c>
      <c r="D21" s="23">
        <f>D3/D20</f>
        <v>0.3548387096774194</v>
      </c>
      <c r="E21" s="23">
        <f>E4/E20</f>
        <v>0.7619047619047619</v>
      </c>
      <c r="F21" s="23">
        <f>F5/F20</f>
        <v>1</v>
      </c>
      <c r="G21" s="23">
        <f>G6/G20</f>
        <v>0.7142857142857143</v>
      </c>
      <c r="H21" s="23">
        <f>H7/H20</f>
        <v>0</v>
      </c>
      <c r="I21" s="23">
        <f>I8/I20</f>
        <v>0.47368421052631576</v>
      </c>
      <c r="J21" s="23">
        <f>J9/J20</f>
        <v>0.2608695652173913</v>
      </c>
      <c r="K21" s="23">
        <f>K10/K20</f>
        <v>0.7142857142857143</v>
      </c>
      <c r="L21" s="23" t="s">
        <v>28</v>
      </c>
      <c r="M21" s="23" t="s">
        <v>28</v>
      </c>
      <c r="N21" s="23" t="s">
        <v>28</v>
      </c>
      <c r="O21" s="23">
        <f>O14/O20</f>
        <v>0.35</v>
      </c>
      <c r="P21" s="23">
        <f>P15/P20</f>
        <v>0.42105263157894735</v>
      </c>
      <c r="Q21" s="23">
        <f>Q16/Q20</f>
        <v>1</v>
      </c>
      <c r="R21" s="23">
        <f>R17/R20</f>
        <v>0.5</v>
      </c>
      <c r="S21" s="23">
        <f>S18/S20</f>
        <v>0.6</v>
      </c>
      <c r="T21" s="23" t="e">
        <f>T19/T20</f>
        <v>#DIV/0!</v>
      </c>
    </row>
    <row r="22" spans="2:20" ht="12.75">
      <c r="B22" s="5" t="s">
        <v>2</v>
      </c>
      <c r="C22" s="16">
        <f>C2</f>
        <v>0</v>
      </c>
      <c r="D22" s="16">
        <f>D3</f>
        <v>44</v>
      </c>
      <c r="E22" s="16">
        <f>E4</f>
        <v>64</v>
      </c>
      <c r="F22" s="16">
        <f>F5</f>
        <v>2</v>
      </c>
      <c r="G22" s="16">
        <f>G6</f>
        <v>5</v>
      </c>
      <c r="H22" s="16">
        <f>H7</f>
        <v>0</v>
      </c>
      <c r="I22" s="16">
        <f>I8</f>
        <v>9</v>
      </c>
      <c r="J22" s="16">
        <f>J9</f>
        <v>6</v>
      </c>
      <c r="K22" s="16">
        <f>K10</f>
        <v>5</v>
      </c>
      <c r="L22" s="17">
        <f>L11</f>
        <v>0</v>
      </c>
      <c r="M22" s="16">
        <f>M12</f>
        <v>0</v>
      </c>
      <c r="N22" s="16">
        <f>N13</f>
        <v>0</v>
      </c>
      <c r="O22" s="16">
        <f>O14</f>
        <v>14</v>
      </c>
      <c r="P22" s="16">
        <f>P15</f>
        <v>8</v>
      </c>
      <c r="Q22" s="16">
        <f>Q16</f>
        <v>2</v>
      </c>
      <c r="R22" s="16">
        <f>R17</f>
        <v>1</v>
      </c>
      <c r="S22" s="16">
        <f>S18</f>
        <v>3</v>
      </c>
      <c r="T22" s="16">
        <f>T19</f>
        <v>0</v>
      </c>
    </row>
    <row r="23" spans="4:5" ht="13.5" thickBot="1">
      <c r="D23" s="18">
        <f>SUM(U2:U19)</f>
        <v>335</v>
      </c>
      <c r="E23" s="27" t="s">
        <v>0</v>
      </c>
    </row>
    <row r="24" spans="4:5" ht="13.5" thickBot="1">
      <c r="D24" s="20">
        <f>SUM(C22:T22)</f>
        <v>163</v>
      </c>
      <c r="E24" s="27" t="s">
        <v>1</v>
      </c>
    </row>
    <row r="26" spans="4:5" ht="12.75">
      <c r="D26" s="21">
        <f>D24/D23</f>
        <v>0.48656716417910445</v>
      </c>
      <c r="E26" s="26" t="s">
        <v>7</v>
      </c>
    </row>
    <row r="28" ht="12.75">
      <c r="B28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8"/>
  <sheetViews>
    <sheetView zoomScale="65" zoomScaleNormal="6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K41" sqref="K41"/>
    </sheetView>
  </sheetViews>
  <sheetFormatPr defaultColWidth="9.140625" defaultRowHeight="12.75"/>
  <cols>
    <col min="1" max="1" width="26.7109375" style="27" customWidth="1"/>
    <col min="2" max="2" width="14.7109375" style="6" customWidth="1"/>
    <col min="3" max="11" width="8.7109375" style="9" customWidth="1"/>
    <col min="12" max="12" width="8.7109375" style="19" customWidth="1"/>
    <col min="13" max="22" width="8.7109375" style="9" customWidth="1"/>
  </cols>
  <sheetData>
    <row r="1" spans="1:22" ht="99" customHeight="1">
      <c r="A1" s="28" t="s">
        <v>9</v>
      </c>
      <c r="B1" s="4" t="s">
        <v>5</v>
      </c>
      <c r="C1" s="8">
        <v>2182</v>
      </c>
      <c r="D1" s="8">
        <v>2301</v>
      </c>
      <c r="E1" s="8">
        <v>2302</v>
      </c>
      <c r="F1" s="8">
        <v>2310</v>
      </c>
      <c r="G1" s="8">
        <v>2314</v>
      </c>
      <c r="H1" s="8">
        <v>2344</v>
      </c>
      <c r="I1" s="8">
        <v>2362</v>
      </c>
      <c r="J1" s="8">
        <v>2365</v>
      </c>
      <c r="K1" s="8">
        <v>2407</v>
      </c>
      <c r="L1" s="8">
        <v>2412</v>
      </c>
      <c r="M1" s="8">
        <v>2444</v>
      </c>
      <c r="N1" s="8">
        <v>2475</v>
      </c>
      <c r="O1" s="8">
        <v>2477</v>
      </c>
      <c r="P1" s="8">
        <v>2481</v>
      </c>
      <c r="Q1" s="8">
        <v>2488</v>
      </c>
      <c r="R1" s="8">
        <v>2493</v>
      </c>
      <c r="S1" s="8">
        <v>2494</v>
      </c>
      <c r="T1" s="8">
        <v>2534</v>
      </c>
      <c r="U1" s="2" t="s">
        <v>3</v>
      </c>
      <c r="V1" s="24" t="s">
        <v>8</v>
      </c>
    </row>
    <row r="2" spans="1:22" ht="12.75">
      <c r="A2" s="28" t="s">
        <v>10</v>
      </c>
      <c r="B2" s="4">
        <v>2182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1</v>
      </c>
      <c r="T2" s="8">
        <v>0</v>
      </c>
      <c r="U2" s="10">
        <f aca="true" t="shared" si="0" ref="U2:U19">SUM(C2:T2)</f>
        <v>1</v>
      </c>
      <c r="V2" s="25">
        <f>C2/U2</f>
        <v>0</v>
      </c>
    </row>
    <row r="3" spans="1:22" ht="12.75">
      <c r="A3" s="28" t="s">
        <v>11</v>
      </c>
      <c r="B3" s="4">
        <v>2301</v>
      </c>
      <c r="C3" s="8">
        <v>0</v>
      </c>
      <c r="D3" s="13">
        <v>59</v>
      </c>
      <c r="E3" s="8">
        <v>7</v>
      </c>
      <c r="F3" s="8">
        <v>0</v>
      </c>
      <c r="G3" s="8">
        <v>0</v>
      </c>
      <c r="H3" s="8">
        <v>1</v>
      </c>
      <c r="I3" s="8">
        <v>2</v>
      </c>
      <c r="J3" s="8">
        <v>8</v>
      </c>
      <c r="K3" s="8">
        <v>2</v>
      </c>
      <c r="L3" s="8">
        <v>0</v>
      </c>
      <c r="M3" s="8">
        <v>0</v>
      </c>
      <c r="N3" s="8">
        <v>0</v>
      </c>
      <c r="O3" s="8">
        <v>5</v>
      </c>
      <c r="P3" s="8">
        <v>3</v>
      </c>
      <c r="Q3" s="8">
        <v>0</v>
      </c>
      <c r="R3" s="8">
        <v>0</v>
      </c>
      <c r="S3" s="8">
        <v>0</v>
      </c>
      <c r="T3" s="8">
        <v>0</v>
      </c>
      <c r="U3" s="10">
        <f t="shared" si="0"/>
        <v>87</v>
      </c>
      <c r="V3" s="25">
        <f>D3/U3</f>
        <v>0.6781609195402298</v>
      </c>
    </row>
    <row r="4" spans="1:22" ht="12.75">
      <c r="A4" s="28" t="s">
        <v>12</v>
      </c>
      <c r="B4" s="4">
        <v>2302</v>
      </c>
      <c r="C4" s="8">
        <v>0</v>
      </c>
      <c r="D4" s="8">
        <v>70</v>
      </c>
      <c r="E4" s="13">
        <v>61</v>
      </c>
      <c r="F4" s="8">
        <v>0</v>
      </c>
      <c r="G4" s="8">
        <v>0</v>
      </c>
      <c r="H4" s="8">
        <v>0</v>
      </c>
      <c r="I4" s="8">
        <v>0</v>
      </c>
      <c r="J4" s="8">
        <v>1</v>
      </c>
      <c r="K4" s="8">
        <v>0</v>
      </c>
      <c r="L4" s="8">
        <v>0</v>
      </c>
      <c r="M4" s="8">
        <v>0</v>
      </c>
      <c r="N4" s="8">
        <v>0</v>
      </c>
      <c r="O4" s="8">
        <v>1</v>
      </c>
      <c r="P4" s="8">
        <v>2</v>
      </c>
      <c r="Q4" s="8">
        <v>0</v>
      </c>
      <c r="R4" s="8">
        <v>0</v>
      </c>
      <c r="S4" s="8">
        <v>0</v>
      </c>
      <c r="T4" s="8">
        <v>0</v>
      </c>
      <c r="U4" s="10">
        <f t="shared" si="0"/>
        <v>135</v>
      </c>
      <c r="V4" s="25">
        <f>E4/U4</f>
        <v>0.45185185185185184</v>
      </c>
    </row>
    <row r="5" spans="1:22" ht="12.75">
      <c r="A5" s="28" t="s">
        <v>13</v>
      </c>
      <c r="B5" s="4">
        <v>2310</v>
      </c>
      <c r="C5" s="8">
        <v>0</v>
      </c>
      <c r="D5" s="8">
        <v>0</v>
      </c>
      <c r="E5" s="8">
        <v>0</v>
      </c>
      <c r="F5" s="13">
        <v>2</v>
      </c>
      <c r="G5" s="8">
        <v>2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10">
        <f t="shared" si="0"/>
        <v>4</v>
      </c>
      <c r="V5" s="25">
        <f>F5/U5</f>
        <v>0.5</v>
      </c>
    </row>
    <row r="6" spans="1:22" ht="12.75">
      <c r="A6" s="28" t="s">
        <v>14</v>
      </c>
      <c r="B6" s="4">
        <v>2314</v>
      </c>
      <c r="C6" s="8">
        <v>0</v>
      </c>
      <c r="D6" s="8">
        <v>0</v>
      </c>
      <c r="E6" s="8">
        <v>0</v>
      </c>
      <c r="F6" s="8">
        <v>0</v>
      </c>
      <c r="G6" s="13">
        <v>5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10">
        <f t="shared" si="0"/>
        <v>5</v>
      </c>
      <c r="V6" s="25">
        <f>G6/U6</f>
        <v>1</v>
      </c>
    </row>
    <row r="7" spans="1:22" ht="12.75">
      <c r="A7" s="28" t="s">
        <v>15</v>
      </c>
      <c r="B7" s="4">
        <v>2344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0</v>
      </c>
      <c r="I7" s="8">
        <v>0</v>
      </c>
      <c r="J7" s="8">
        <v>1</v>
      </c>
      <c r="K7" s="8">
        <v>1</v>
      </c>
      <c r="L7" s="8">
        <v>0</v>
      </c>
      <c r="M7" s="8">
        <v>0</v>
      </c>
      <c r="N7" s="8">
        <v>0</v>
      </c>
      <c r="O7" s="8">
        <v>1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10">
        <f t="shared" si="0"/>
        <v>3</v>
      </c>
      <c r="V7" s="25">
        <f>H7/U7</f>
        <v>0</v>
      </c>
    </row>
    <row r="8" spans="1:22" ht="12.75">
      <c r="A8" s="28" t="s">
        <v>16</v>
      </c>
      <c r="B8" s="4">
        <v>2362</v>
      </c>
      <c r="C8" s="8">
        <v>0</v>
      </c>
      <c r="D8" s="8">
        <v>2</v>
      </c>
      <c r="E8" s="8">
        <v>1</v>
      </c>
      <c r="F8" s="8">
        <v>0</v>
      </c>
      <c r="G8" s="8">
        <v>0</v>
      </c>
      <c r="H8" s="8">
        <v>0</v>
      </c>
      <c r="I8" s="13">
        <v>7</v>
      </c>
      <c r="J8" s="8">
        <v>3</v>
      </c>
      <c r="K8" s="8">
        <v>0</v>
      </c>
      <c r="L8" s="8">
        <v>0</v>
      </c>
      <c r="M8" s="8">
        <v>0</v>
      </c>
      <c r="N8" s="8">
        <v>0</v>
      </c>
      <c r="O8" s="8">
        <v>1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10">
        <f t="shared" si="0"/>
        <v>14</v>
      </c>
      <c r="V8" s="25">
        <f>I8/U8</f>
        <v>0.5</v>
      </c>
    </row>
    <row r="9" spans="1:22" ht="12.75">
      <c r="A9" s="28" t="s">
        <v>17</v>
      </c>
      <c r="B9" s="4">
        <v>2365</v>
      </c>
      <c r="C9" s="8">
        <v>0</v>
      </c>
      <c r="D9" s="8">
        <v>4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3">
        <v>5</v>
      </c>
      <c r="K9" s="8">
        <v>0</v>
      </c>
      <c r="L9" s="8">
        <v>0</v>
      </c>
      <c r="M9" s="8">
        <v>0</v>
      </c>
      <c r="N9" s="8">
        <v>0</v>
      </c>
      <c r="O9" s="8">
        <v>6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10">
        <f t="shared" si="0"/>
        <v>15</v>
      </c>
      <c r="V9" s="25">
        <f>J9/U9</f>
        <v>0.3333333333333333</v>
      </c>
    </row>
    <row r="10" spans="1:22" ht="12.75">
      <c r="A10" s="28" t="s">
        <v>27</v>
      </c>
      <c r="B10" s="4">
        <v>2407</v>
      </c>
      <c r="C10" s="8">
        <v>0</v>
      </c>
      <c r="D10" s="8">
        <v>4</v>
      </c>
      <c r="E10" s="8">
        <v>1</v>
      </c>
      <c r="F10" s="8">
        <v>0</v>
      </c>
      <c r="G10" s="8">
        <v>0</v>
      </c>
      <c r="H10" s="8">
        <v>0</v>
      </c>
      <c r="I10" s="8">
        <v>3</v>
      </c>
      <c r="J10" s="8">
        <v>0</v>
      </c>
      <c r="K10" s="13">
        <v>3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10">
        <f t="shared" si="0"/>
        <v>11</v>
      </c>
      <c r="V10" s="25">
        <f>K10/U10</f>
        <v>0.2727272727272727</v>
      </c>
    </row>
    <row r="11" spans="1:22" s="1" customFormat="1" ht="12.75">
      <c r="A11" s="29" t="s">
        <v>18</v>
      </c>
      <c r="B11" s="4">
        <v>2412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1</v>
      </c>
      <c r="S11" s="8">
        <v>0</v>
      </c>
      <c r="T11" s="8">
        <v>0</v>
      </c>
      <c r="U11" s="11">
        <f t="shared" si="0"/>
        <v>1</v>
      </c>
      <c r="V11" s="25">
        <f>L11/U11</f>
        <v>0</v>
      </c>
    </row>
    <row r="12" spans="1:22" ht="12.75">
      <c r="A12" s="28" t="s">
        <v>19</v>
      </c>
      <c r="B12" s="4">
        <v>2444</v>
      </c>
      <c r="C12" s="8">
        <v>0</v>
      </c>
      <c r="D12" s="8">
        <v>1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1</v>
      </c>
      <c r="K12" s="8">
        <v>0</v>
      </c>
      <c r="L12" s="8">
        <v>0</v>
      </c>
      <c r="M12" s="13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10">
        <f t="shared" si="0"/>
        <v>2</v>
      </c>
      <c r="V12" s="25">
        <f>M12/U12</f>
        <v>0</v>
      </c>
    </row>
    <row r="13" spans="1:22" ht="12.75">
      <c r="A13" s="28" t="s">
        <v>20</v>
      </c>
      <c r="B13" s="4">
        <v>2475</v>
      </c>
      <c r="C13" s="8">
        <v>0</v>
      </c>
      <c r="D13" s="8">
        <v>2</v>
      </c>
      <c r="E13" s="8">
        <v>2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10">
        <f t="shared" si="0"/>
        <v>4</v>
      </c>
      <c r="V13" s="25">
        <f>N13/U13</f>
        <v>0</v>
      </c>
    </row>
    <row r="14" spans="1:22" ht="12.75">
      <c r="A14" s="28" t="s">
        <v>21</v>
      </c>
      <c r="B14" s="4">
        <v>2477</v>
      </c>
      <c r="C14" s="8">
        <v>0</v>
      </c>
      <c r="D14" s="8">
        <v>0</v>
      </c>
      <c r="E14" s="8">
        <v>1</v>
      </c>
      <c r="F14" s="8">
        <v>0</v>
      </c>
      <c r="G14" s="8">
        <v>0</v>
      </c>
      <c r="H14" s="8">
        <v>0</v>
      </c>
      <c r="I14" s="8">
        <v>0</v>
      </c>
      <c r="J14" s="8">
        <v>1</v>
      </c>
      <c r="K14" s="8">
        <v>0</v>
      </c>
      <c r="L14" s="8">
        <v>0</v>
      </c>
      <c r="M14" s="8">
        <v>0</v>
      </c>
      <c r="N14" s="8">
        <v>0</v>
      </c>
      <c r="O14" s="13">
        <v>14</v>
      </c>
      <c r="P14" s="8">
        <v>0</v>
      </c>
      <c r="Q14" s="8">
        <v>0</v>
      </c>
      <c r="R14" s="8">
        <v>0</v>
      </c>
      <c r="S14" s="8">
        <v>1</v>
      </c>
      <c r="T14" s="8">
        <v>0</v>
      </c>
      <c r="U14" s="10">
        <f t="shared" si="0"/>
        <v>17</v>
      </c>
      <c r="V14" s="25">
        <f>O14/U14</f>
        <v>0.8235294117647058</v>
      </c>
    </row>
    <row r="15" spans="1:22" ht="12.75">
      <c r="A15" s="28" t="s">
        <v>22</v>
      </c>
      <c r="B15" s="4">
        <v>2481</v>
      </c>
      <c r="C15" s="8">
        <v>0</v>
      </c>
      <c r="D15" s="8">
        <v>5</v>
      </c>
      <c r="E15" s="8">
        <v>2</v>
      </c>
      <c r="F15" s="8">
        <v>0</v>
      </c>
      <c r="G15" s="8">
        <v>0</v>
      </c>
      <c r="H15" s="8">
        <v>0</v>
      </c>
      <c r="I15" s="8">
        <v>1</v>
      </c>
      <c r="J15" s="8">
        <v>6</v>
      </c>
      <c r="K15" s="8">
        <v>0</v>
      </c>
      <c r="L15" s="8">
        <v>0</v>
      </c>
      <c r="M15" s="8">
        <v>0</v>
      </c>
      <c r="N15" s="8">
        <v>0</v>
      </c>
      <c r="O15" s="8">
        <v>4</v>
      </c>
      <c r="P15" s="13">
        <v>8</v>
      </c>
      <c r="Q15" s="8">
        <v>0</v>
      </c>
      <c r="R15" s="8">
        <v>0</v>
      </c>
      <c r="S15" s="8">
        <v>0</v>
      </c>
      <c r="T15" s="8">
        <v>0</v>
      </c>
      <c r="U15" s="10">
        <f t="shared" si="0"/>
        <v>26</v>
      </c>
      <c r="V15" s="25">
        <f>P15/U15</f>
        <v>0.3076923076923077</v>
      </c>
    </row>
    <row r="16" spans="1:22" ht="12.75">
      <c r="A16" s="28" t="s">
        <v>23</v>
      </c>
      <c r="B16" s="4">
        <v>2488</v>
      </c>
      <c r="C16" s="8">
        <v>0</v>
      </c>
      <c r="D16" s="8">
        <v>0</v>
      </c>
      <c r="E16" s="8">
        <v>0</v>
      </c>
      <c r="F16" s="8">
        <v>0</v>
      </c>
      <c r="G16" s="8">
        <v>1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3">
        <v>1</v>
      </c>
      <c r="R16" s="8">
        <v>0</v>
      </c>
      <c r="S16" s="8">
        <v>0</v>
      </c>
      <c r="T16" s="8">
        <v>0</v>
      </c>
      <c r="U16" s="10">
        <f t="shared" si="0"/>
        <v>2</v>
      </c>
      <c r="V16" s="25">
        <f>Q16/U16</f>
        <v>0.5</v>
      </c>
    </row>
    <row r="17" spans="1:22" ht="12.75">
      <c r="A17" s="28" t="s">
        <v>24</v>
      </c>
      <c r="B17" s="4">
        <v>2493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13">
        <v>1</v>
      </c>
      <c r="S17" s="8">
        <v>0</v>
      </c>
      <c r="T17" s="8">
        <v>0</v>
      </c>
      <c r="U17" s="10">
        <f t="shared" si="0"/>
        <v>1</v>
      </c>
      <c r="V17" s="25">
        <f>R17/U17</f>
        <v>1</v>
      </c>
    </row>
    <row r="18" spans="1:22" ht="12.75">
      <c r="A18" s="28" t="s">
        <v>25</v>
      </c>
      <c r="B18" s="4">
        <v>2494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1</v>
      </c>
      <c r="P18" s="8">
        <v>1</v>
      </c>
      <c r="Q18" s="8">
        <v>0</v>
      </c>
      <c r="R18" s="8">
        <v>0</v>
      </c>
      <c r="S18" s="13">
        <v>3</v>
      </c>
      <c r="T18" s="8">
        <v>0</v>
      </c>
      <c r="U18" s="10">
        <f t="shared" si="0"/>
        <v>5</v>
      </c>
      <c r="V18" s="25">
        <f>S18/U18</f>
        <v>0.6</v>
      </c>
    </row>
    <row r="19" spans="1:22" ht="15" customHeight="1">
      <c r="A19" s="28" t="s">
        <v>26</v>
      </c>
      <c r="B19" s="4">
        <v>2534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1</v>
      </c>
      <c r="J19" s="8">
        <v>0</v>
      </c>
      <c r="K19" s="8">
        <v>1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13">
        <v>0</v>
      </c>
      <c r="U19" s="10">
        <f t="shared" si="0"/>
        <v>2</v>
      </c>
      <c r="V19" s="25">
        <f>T19/U19</f>
        <v>0</v>
      </c>
    </row>
    <row r="20" spans="1:21" ht="39" customHeight="1" thickBot="1">
      <c r="A20" s="28"/>
      <c r="B20" s="3" t="s">
        <v>4</v>
      </c>
      <c r="C20" s="14">
        <f aca="true" t="shared" si="1" ref="C20:T20">SUM(C2:C19)</f>
        <v>0</v>
      </c>
      <c r="D20" s="14">
        <f t="shared" si="1"/>
        <v>147</v>
      </c>
      <c r="E20" s="14">
        <f t="shared" si="1"/>
        <v>75</v>
      </c>
      <c r="F20" s="14">
        <f t="shared" si="1"/>
        <v>2</v>
      </c>
      <c r="G20" s="14">
        <f t="shared" si="1"/>
        <v>8</v>
      </c>
      <c r="H20" s="14">
        <f t="shared" si="1"/>
        <v>1</v>
      </c>
      <c r="I20" s="14">
        <f t="shared" si="1"/>
        <v>14</v>
      </c>
      <c r="J20" s="14">
        <f t="shared" si="1"/>
        <v>26</v>
      </c>
      <c r="K20" s="14">
        <f t="shared" si="1"/>
        <v>7</v>
      </c>
      <c r="L20" s="15">
        <f t="shared" si="1"/>
        <v>0</v>
      </c>
      <c r="M20" s="14">
        <f t="shared" si="1"/>
        <v>0</v>
      </c>
      <c r="N20" s="14">
        <f t="shared" si="1"/>
        <v>0</v>
      </c>
      <c r="O20" s="14">
        <f t="shared" si="1"/>
        <v>33</v>
      </c>
      <c r="P20" s="14">
        <f t="shared" si="1"/>
        <v>14</v>
      </c>
      <c r="Q20" s="14">
        <f t="shared" si="1"/>
        <v>1</v>
      </c>
      <c r="R20" s="14">
        <f t="shared" si="1"/>
        <v>2</v>
      </c>
      <c r="S20" s="14">
        <f t="shared" si="1"/>
        <v>5</v>
      </c>
      <c r="T20" s="14">
        <f t="shared" si="1"/>
        <v>0</v>
      </c>
      <c r="U20" s="12"/>
    </row>
    <row r="21" spans="2:20" ht="39" customHeight="1" thickBot="1">
      <c r="B21" s="22" t="s">
        <v>6</v>
      </c>
      <c r="C21" s="23" t="s">
        <v>28</v>
      </c>
      <c r="D21" s="23">
        <f>D3/D20</f>
        <v>0.4013605442176871</v>
      </c>
      <c r="E21" s="23">
        <f>E4/E20</f>
        <v>0.8133333333333334</v>
      </c>
      <c r="F21" s="23">
        <f>F5/F20</f>
        <v>1</v>
      </c>
      <c r="G21" s="23">
        <f>G6/G20</f>
        <v>0.625</v>
      </c>
      <c r="H21" s="23">
        <f>H7/H20</f>
        <v>0</v>
      </c>
      <c r="I21" s="23">
        <f>I8/I20</f>
        <v>0.5</v>
      </c>
      <c r="J21" s="23">
        <f>J9/J20</f>
        <v>0.19230769230769232</v>
      </c>
      <c r="K21" s="23">
        <f>K10/K20</f>
        <v>0.42857142857142855</v>
      </c>
      <c r="L21" s="23" t="s">
        <v>28</v>
      </c>
      <c r="M21" s="23" t="s">
        <v>28</v>
      </c>
      <c r="N21" s="23" t="s">
        <v>28</v>
      </c>
      <c r="O21" s="23">
        <f>O14/O20</f>
        <v>0.42424242424242425</v>
      </c>
      <c r="P21" s="23">
        <f>P15/P20</f>
        <v>0.5714285714285714</v>
      </c>
      <c r="Q21" s="23">
        <f>Q16/Q20</f>
        <v>1</v>
      </c>
      <c r="R21" s="23">
        <f>R17/R20</f>
        <v>0.5</v>
      </c>
      <c r="S21" s="23">
        <f>S18/S20</f>
        <v>0.6</v>
      </c>
      <c r="T21" s="23" t="e">
        <f>T19/T20</f>
        <v>#DIV/0!</v>
      </c>
    </row>
    <row r="22" spans="2:20" ht="12.75">
      <c r="B22" s="5" t="s">
        <v>2</v>
      </c>
      <c r="C22" s="16">
        <f>C2</f>
        <v>0</v>
      </c>
      <c r="D22" s="16">
        <f>D3</f>
        <v>59</v>
      </c>
      <c r="E22" s="16">
        <f>E4</f>
        <v>61</v>
      </c>
      <c r="F22" s="16">
        <f>F5</f>
        <v>2</v>
      </c>
      <c r="G22" s="16">
        <f>G6</f>
        <v>5</v>
      </c>
      <c r="H22" s="16">
        <f>H7</f>
        <v>0</v>
      </c>
      <c r="I22" s="16">
        <f>I8</f>
        <v>7</v>
      </c>
      <c r="J22" s="16">
        <f>J9</f>
        <v>5</v>
      </c>
      <c r="K22" s="16">
        <f>K10</f>
        <v>3</v>
      </c>
      <c r="L22" s="17">
        <f>L11</f>
        <v>0</v>
      </c>
      <c r="M22" s="16">
        <f>M12</f>
        <v>0</v>
      </c>
      <c r="N22" s="16">
        <f>N13</f>
        <v>0</v>
      </c>
      <c r="O22" s="16">
        <f>O14</f>
        <v>14</v>
      </c>
      <c r="P22" s="16">
        <f>P15</f>
        <v>8</v>
      </c>
      <c r="Q22" s="16">
        <f>Q16</f>
        <v>1</v>
      </c>
      <c r="R22" s="16">
        <f>R17</f>
        <v>1</v>
      </c>
      <c r="S22" s="16">
        <f>S18</f>
        <v>3</v>
      </c>
      <c r="T22" s="16">
        <f>T19</f>
        <v>0</v>
      </c>
    </row>
    <row r="23" spans="4:5" ht="13.5" thickBot="1">
      <c r="D23" s="18">
        <f>SUM(U2:U19)</f>
        <v>335</v>
      </c>
      <c r="E23" s="27" t="s">
        <v>0</v>
      </c>
    </row>
    <row r="24" spans="4:5" ht="13.5" thickBot="1">
      <c r="D24" s="20">
        <f>SUM(C22:T22)</f>
        <v>169</v>
      </c>
      <c r="E24" s="27" t="s">
        <v>1</v>
      </c>
    </row>
    <row r="26" spans="4:5" ht="12.75">
      <c r="D26" s="21">
        <f>D24/D23</f>
        <v>0.5044776119402985</v>
      </c>
      <c r="E26" s="26" t="s">
        <v>7</v>
      </c>
    </row>
    <row r="28" ht="12.75">
      <c r="B28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FSDefaultUser</dc:creator>
  <cp:keywords/>
  <dc:description/>
  <cp:lastModifiedBy>TNC_User</cp:lastModifiedBy>
  <dcterms:created xsi:type="dcterms:W3CDTF">2005-02-01T17:28:26Z</dcterms:created>
  <dcterms:modified xsi:type="dcterms:W3CDTF">2010-08-10T19:36:01Z</dcterms:modified>
  <cp:category/>
  <cp:version/>
  <cp:contentType/>
  <cp:contentStatus/>
</cp:coreProperties>
</file>