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0" windowWidth="17490" windowHeight="10860" activeTab="1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<sst xmlns="http://schemas.openxmlformats.org/spreadsheetml/2006/main" count="67" uniqueCount="29">
  <si>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</si>
  <si>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</si>
  <si>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</si>
  <si>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</si>
  <si>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</si>
  <si>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</si>
  <si>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</si>
  <si>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</si>
  <si>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</si>
  <si>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</si>
  <si>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Recently Logged Timberland-Herbaceous Cover</t>
  </si>
  <si>
    <t>Boreal Aspen-Birch Forest</t>
  </si>
  <si>
    <t>Laurentian-Acadian Northern Hardwoods Forest</t>
  </si>
  <si>
    <t>North-Central Interior Dry-Mesic Oak Forest and Woodland</t>
  </si>
  <si>
    <t>North-Central Interior Dry Oak Forest and Woodland</t>
  </si>
  <si>
    <t>North-Central Interior Maple-Basswood Forest</t>
  </si>
  <si>
    <t>Boreal Jack Pine-Black Spruce Forest</t>
  </si>
  <si>
    <t>Laurentian-Acadian Northern Pine(-Oak) Forest</t>
  </si>
  <si>
    <t>Boreal White Spruce-Fir-Hardwood Forest</t>
  </si>
  <si>
    <t>Laurentian-Acadian Pine-Hemlock-Hardwood Forest</t>
  </si>
  <si>
    <t>Laurentian Pine-Oak Barrens</t>
  </si>
  <si>
    <t>Eastern Boreal Floodplain</t>
  </si>
  <si>
    <t>Central Interior and Appalachian Floodplain Systems</t>
  </si>
  <si>
    <t>Laurentian-Acadian Floodplain Systems</t>
  </si>
  <si>
    <t>Boreal Swamp and Bog Systems</t>
  </si>
  <si>
    <t>Laurentian-Acadian Swamp and Bog Systems</t>
  </si>
  <si>
    <t>Laurentian-Acadian Herbaceous Wetland Systems</t>
  </si>
  <si>
    <t>Managed Tree Plantation-Northern and Central Hardwood and Conifer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</si>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</sst>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22" sqref="I22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9</v>
      </c>
      <c r="B1" s="4" t="s">
        <v>5</v>
      </c>
      <c r="C1" s="8">
        <v>2191</v>
      </c>
      <c r="D1" s="8">
        <v>2301</v>
      </c>
      <c r="E1" s="8">
        <v>2302</v>
      </c>
      <c r="F1" s="8">
        <v>2310</v>
      </c>
      <c r="G1" s="8">
        <v>2311</v>
      </c>
      <c r="H1" s="8">
        <v>2314</v>
      </c>
      <c r="I1" s="8">
        <v>2344</v>
      </c>
      <c r="J1" s="8">
        <v>2362</v>
      </c>
      <c r="K1" s="8">
        <v>2365</v>
      </c>
      <c r="L1" s="8">
        <v>2366</v>
      </c>
      <c r="M1" s="8">
        <v>2407</v>
      </c>
      <c r="N1" s="8">
        <v>2444</v>
      </c>
      <c r="O1" s="8">
        <v>2471</v>
      </c>
      <c r="P1" s="8">
        <v>2475</v>
      </c>
      <c r="Q1" s="8">
        <v>2477</v>
      </c>
      <c r="R1" s="8">
        <v>2481</v>
      </c>
      <c r="S1" s="8">
        <v>2494</v>
      </c>
      <c r="T1" s="8">
        <v>2534</v>
      </c>
      <c r="U1" s="2" t="s">
        <v>3</v>
      </c>
      <c r="V1" s="24" t="s">
        <v>8</v>
      </c>
    </row>
    <row r="2" spans="1:22" ht="12.75">
      <c r="A2" s="28" t="s">
        <v>10</v>
      </c>
      <c r="B2" s="4">
        <v>2191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0</v>
      </c>
      <c r="V2" s="25" t="s">
        <v>28</v>
      </c>
    </row>
    <row r="3" spans="1:22" ht="12.75">
      <c r="A3" s="28" t="s">
        <v>11</v>
      </c>
      <c r="B3" s="4">
        <v>2301</v>
      </c>
      <c r="C3" s="8">
        <v>0</v>
      </c>
      <c r="D3" s="13">
        <v>0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2</v>
      </c>
      <c r="V3" s="25">
        <f>D3/U3</f>
        <v>0</v>
      </c>
    </row>
    <row r="4" spans="1:22" ht="12.75">
      <c r="A4" s="28" t="s">
        <v>12</v>
      </c>
      <c r="B4" s="4">
        <v>2302</v>
      </c>
      <c r="C4" s="8">
        <v>0</v>
      </c>
      <c r="D4" s="8">
        <v>0</v>
      </c>
      <c r="E4" s="13">
        <v>42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2</v>
      </c>
      <c r="L4" s="8">
        <v>0</v>
      </c>
      <c r="M4" s="8">
        <v>2</v>
      </c>
      <c r="N4" s="8">
        <v>0</v>
      </c>
      <c r="O4" s="8">
        <v>0</v>
      </c>
      <c r="P4" s="8">
        <v>2</v>
      </c>
      <c r="Q4" s="8">
        <v>1</v>
      </c>
      <c r="R4" s="8">
        <v>4</v>
      </c>
      <c r="S4" s="8">
        <v>1</v>
      </c>
      <c r="T4" s="8">
        <v>0</v>
      </c>
      <c r="U4" s="10">
        <f t="shared" si="0"/>
        <v>54</v>
      </c>
      <c r="V4" s="25">
        <f>E4/U4</f>
        <v>0.7777777777777778</v>
      </c>
    </row>
    <row r="5" spans="1:22" ht="12.75">
      <c r="A5" s="28" t="s">
        <v>13</v>
      </c>
      <c r="B5" s="4">
        <v>2310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1</v>
      </c>
      <c r="V5" s="25">
        <f>F5/U5</f>
        <v>0</v>
      </c>
    </row>
    <row r="6" spans="1:22" ht="12.75">
      <c r="A6" s="28" t="s">
        <v>14</v>
      </c>
      <c r="B6" s="4">
        <v>2311</v>
      </c>
      <c r="C6" s="8">
        <v>0</v>
      </c>
      <c r="D6" s="8">
        <v>0</v>
      </c>
      <c r="E6" s="8">
        <v>0</v>
      </c>
      <c r="F6" s="8">
        <v>0</v>
      </c>
      <c r="G6" s="13">
        <v>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4</v>
      </c>
      <c r="V6" s="25">
        <f>G6/U6</f>
        <v>0.75</v>
      </c>
    </row>
    <row r="7" spans="1:22" ht="12.75">
      <c r="A7" s="28" t="s">
        <v>15</v>
      </c>
      <c r="B7" s="4">
        <v>2314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2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3</v>
      </c>
      <c r="V7" s="25">
        <f>H7/U7</f>
        <v>0</v>
      </c>
    </row>
    <row r="8" spans="1:22" ht="12.75">
      <c r="A8" s="28" t="s">
        <v>16</v>
      </c>
      <c r="B8" s="4">
        <v>2344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3</v>
      </c>
      <c r="R8" s="8">
        <v>1</v>
      </c>
      <c r="S8" s="8">
        <v>0</v>
      </c>
      <c r="T8" s="8">
        <v>0</v>
      </c>
      <c r="U8" s="10">
        <f t="shared" si="0"/>
        <v>5</v>
      </c>
      <c r="V8" s="25">
        <f>I8/U8</f>
        <v>0</v>
      </c>
    </row>
    <row r="9" spans="1:22" ht="12.75">
      <c r="A9" s="28" t="s">
        <v>17</v>
      </c>
      <c r="B9" s="4">
        <v>2362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13">
        <v>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1</v>
      </c>
      <c r="S9" s="8">
        <v>0</v>
      </c>
      <c r="T9" s="8">
        <v>0</v>
      </c>
      <c r="U9" s="10">
        <f t="shared" si="0"/>
        <v>6</v>
      </c>
      <c r="V9" s="25">
        <f>J9/U9</f>
        <v>0.5</v>
      </c>
    </row>
    <row r="10" spans="1:22" ht="12.75">
      <c r="A10" s="28" t="s">
        <v>18</v>
      </c>
      <c r="B10" s="4">
        <v>2365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8</v>
      </c>
      <c r="S10" s="8">
        <v>0</v>
      </c>
      <c r="T10" s="8">
        <v>0</v>
      </c>
      <c r="U10" s="10">
        <f t="shared" si="0"/>
        <v>10</v>
      </c>
      <c r="V10" s="25">
        <f>K10/U10</f>
        <v>0</v>
      </c>
    </row>
    <row r="11" spans="1:22" s="1" customFormat="1" ht="12.75">
      <c r="A11" s="29" t="s">
        <v>19</v>
      </c>
      <c r="B11" s="4">
        <v>2366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4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11">
        <f t="shared" si="0"/>
        <v>6</v>
      </c>
      <c r="V11" s="25">
        <f>L11/U11</f>
        <v>0.6666666666666666</v>
      </c>
    </row>
    <row r="12" spans="1:22" ht="12.75">
      <c r="A12" s="28" t="s">
        <v>20</v>
      </c>
      <c r="B12" s="4">
        <v>2407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7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0</v>
      </c>
      <c r="T12" s="8">
        <v>0</v>
      </c>
      <c r="U12" s="10">
        <f t="shared" si="0"/>
        <v>10</v>
      </c>
      <c r="V12" s="25">
        <f>M12/U12</f>
        <v>0.7</v>
      </c>
    </row>
    <row r="13" spans="1:22" ht="12.75">
      <c r="A13" s="28" t="s">
        <v>21</v>
      </c>
      <c r="B13" s="4">
        <v>2444</v>
      </c>
      <c r="C13" s="8">
        <v>0</v>
      </c>
      <c r="D13" s="8">
        <v>1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10">
        <f t="shared" si="0"/>
        <v>3</v>
      </c>
      <c r="V13" s="25">
        <f>N13/U13</f>
        <v>0</v>
      </c>
    </row>
    <row r="14" spans="1:22" ht="12.75">
      <c r="A14" s="28" t="s">
        <v>22</v>
      </c>
      <c r="B14" s="4">
        <v>2471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10">
        <f t="shared" si="0"/>
        <v>3</v>
      </c>
      <c r="V14" s="25">
        <f>O14/U14</f>
        <v>0.3333333333333333</v>
      </c>
    </row>
    <row r="15" spans="1:22" ht="12.75">
      <c r="A15" s="28" t="s">
        <v>23</v>
      </c>
      <c r="B15" s="4">
        <v>2475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0</v>
      </c>
      <c r="V15" s="25" t="s">
        <v>28</v>
      </c>
    </row>
    <row r="16" spans="1:22" ht="12.75">
      <c r="A16" s="28" t="s">
        <v>24</v>
      </c>
      <c r="B16" s="4">
        <v>2477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3">
        <v>3</v>
      </c>
      <c r="R16" s="8">
        <v>1</v>
      </c>
      <c r="S16" s="8">
        <v>1</v>
      </c>
      <c r="T16" s="8">
        <v>0</v>
      </c>
      <c r="U16" s="10">
        <f t="shared" si="0"/>
        <v>6</v>
      </c>
      <c r="V16" s="25">
        <f>Q16/U16</f>
        <v>0.5</v>
      </c>
    </row>
    <row r="17" spans="1:22" ht="12.75">
      <c r="A17" s="28" t="s">
        <v>25</v>
      </c>
      <c r="B17" s="4">
        <v>2481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13">
        <v>6</v>
      </c>
      <c r="S17" s="8">
        <v>1</v>
      </c>
      <c r="T17" s="8">
        <v>0</v>
      </c>
      <c r="U17" s="10">
        <f t="shared" si="0"/>
        <v>9</v>
      </c>
      <c r="V17" s="25">
        <f>R17/U17</f>
        <v>0.6666666666666666</v>
      </c>
    </row>
    <row r="18" spans="1:22" ht="12.75">
      <c r="A18" s="28" t="s">
        <v>26</v>
      </c>
      <c r="B18" s="4">
        <v>2494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10">
        <f t="shared" si="0"/>
        <v>0</v>
      </c>
      <c r="V18" s="25" t="s">
        <v>28</v>
      </c>
    </row>
    <row r="19" spans="1:22" ht="12.75">
      <c r="A19" s="28" t="s">
        <v>27</v>
      </c>
      <c r="B19" s="4">
        <v>2534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3</v>
      </c>
      <c r="U19" s="10">
        <f t="shared" si="0"/>
        <v>4</v>
      </c>
      <c r="V19" s="25">
        <f>T19/U19</f>
        <v>0.75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1</v>
      </c>
      <c r="D20" s="14">
        <f t="shared" si="1"/>
        <v>1</v>
      </c>
      <c r="E20" s="14">
        <f t="shared" si="1"/>
        <v>47</v>
      </c>
      <c r="F20" s="14">
        <f t="shared" si="1"/>
        <v>0</v>
      </c>
      <c r="G20" s="14">
        <f t="shared" si="1"/>
        <v>4</v>
      </c>
      <c r="H20" s="14">
        <f t="shared" si="1"/>
        <v>2</v>
      </c>
      <c r="I20" s="14">
        <f t="shared" si="1"/>
        <v>0</v>
      </c>
      <c r="J20" s="14">
        <f t="shared" si="1"/>
        <v>4</v>
      </c>
      <c r="K20" s="14">
        <f t="shared" si="1"/>
        <v>2</v>
      </c>
      <c r="L20" s="15">
        <f t="shared" si="1"/>
        <v>4</v>
      </c>
      <c r="M20" s="14">
        <f t="shared" si="1"/>
        <v>13</v>
      </c>
      <c r="N20" s="14">
        <f t="shared" si="1"/>
        <v>1</v>
      </c>
      <c r="O20" s="14">
        <f t="shared" si="1"/>
        <v>3</v>
      </c>
      <c r="P20" s="14">
        <f t="shared" si="1"/>
        <v>3</v>
      </c>
      <c r="Q20" s="14">
        <f t="shared" si="1"/>
        <v>10</v>
      </c>
      <c r="R20" s="14">
        <f t="shared" si="1"/>
        <v>25</v>
      </c>
      <c r="S20" s="14">
        <f t="shared" si="1"/>
        <v>3</v>
      </c>
      <c r="T20" s="14">
        <f t="shared" si="1"/>
        <v>3</v>
      </c>
      <c r="U20" s="12"/>
    </row>
    <row r="21" spans="2:20" ht="39" customHeight="1" thickBot="1">
      <c r="B21" s="22" t="s">
        <v>6</v>
      </c>
      <c r="C21" s="23">
        <f>C2/C20</f>
        <v>0</v>
      </c>
      <c r="D21" s="23">
        <f>D3/D20</f>
        <v>0</v>
      </c>
      <c r="E21" s="23">
        <f>E4/E20</f>
        <v>0.8936170212765957</v>
      </c>
      <c r="F21" s="23" t="s">
        <v>28</v>
      </c>
      <c r="G21" s="23">
        <f>G6/G20</f>
        <v>0.75</v>
      </c>
      <c r="H21" s="23">
        <f>H7/H20</f>
        <v>0</v>
      </c>
      <c r="I21" s="23" t="s">
        <v>28</v>
      </c>
      <c r="J21" s="23">
        <f>J9/J20</f>
        <v>0.75</v>
      </c>
      <c r="K21" s="23">
        <f>K10/K20</f>
        <v>0</v>
      </c>
      <c r="L21" s="23">
        <f>L11/L20</f>
        <v>1</v>
      </c>
      <c r="M21" s="23">
        <f>M12/M20</f>
        <v>0.5384615384615384</v>
      </c>
      <c r="N21" s="23">
        <f>N13/N20</f>
        <v>0</v>
      </c>
      <c r="O21" s="23">
        <f>O14/O20</f>
        <v>0.3333333333333333</v>
      </c>
      <c r="P21" s="23">
        <f>P15/P20</f>
        <v>0</v>
      </c>
      <c r="Q21" s="23">
        <f>Q16/Q20</f>
        <v>0.3</v>
      </c>
      <c r="R21" s="23">
        <f>R17/R20</f>
        <v>0.24</v>
      </c>
      <c r="S21" s="23">
        <f>S18/S20</f>
        <v>0</v>
      </c>
      <c r="T21" s="23">
        <f>T19/T20</f>
        <v>1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42</v>
      </c>
      <c r="F22" s="16">
        <f>F5</f>
        <v>0</v>
      </c>
      <c r="G22" s="16">
        <f>G6</f>
        <v>3</v>
      </c>
      <c r="H22" s="16">
        <f>H7</f>
        <v>0</v>
      </c>
      <c r="I22" s="16">
        <f>I8</f>
        <v>0</v>
      </c>
      <c r="J22" s="16">
        <f>J9</f>
        <v>3</v>
      </c>
      <c r="K22" s="16">
        <f>K10</f>
        <v>0</v>
      </c>
      <c r="L22" s="17">
        <f>L11</f>
        <v>4</v>
      </c>
      <c r="M22" s="16">
        <f>M12</f>
        <v>7</v>
      </c>
      <c r="N22" s="16">
        <f>N13</f>
        <v>0</v>
      </c>
      <c r="O22" s="16">
        <f>O14</f>
        <v>1</v>
      </c>
      <c r="P22" s="16">
        <f>P15</f>
        <v>0</v>
      </c>
      <c r="Q22" s="16">
        <f>Q16</f>
        <v>3</v>
      </c>
      <c r="R22" s="16">
        <f>R17</f>
        <v>6</v>
      </c>
      <c r="S22" s="16">
        <f>S18</f>
        <v>0</v>
      </c>
      <c r="T22" s="16">
        <f>T19</f>
        <v>3</v>
      </c>
    </row>
    <row r="23" spans="4:5" ht="13.5" thickBot="1">
      <c r="D23" s="18">
        <f>SUM(U2:U19)</f>
        <v>126</v>
      </c>
      <c r="E23" s="27" t="s">
        <v>0</v>
      </c>
    </row>
    <row r="24" spans="4:5" ht="13.5" thickBot="1">
      <c r="D24" s="20">
        <f>SUM(C22:T22)</f>
        <v>72</v>
      </c>
      <c r="E24" s="27" t="s">
        <v>1</v>
      </c>
    </row>
    <row r="26" spans="4:5" ht="12.75">
      <c r="D26" s="21">
        <f>D24/D23</f>
        <v>0.5714285714285714</v>
      </c>
      <c r="E26" s="26" t="s">
        <v>7</v>
      </c>
    </row>
    <row r="28" ht="12.75">
      <c r="B2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V20" sqref="V20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9</v>
      </c>
      <c r="B1" s="4" t="s">
        <v>5</v>
      </c>
      <c r="C1" s="8">
        <v>2191</v>
      </c>
      <c r="D1" s="8">
        <v>2301</v>
      </c>
      <c r="E1" s="8">
        <v>2302</v>
      </c>
      <c r="F1" s="8">
        <v>2310</v>
      </c>
      <c r="G1" s="8">
        <v>2311</v>
      </c>
      <c r="H1" s="8">
        <v>2314</v>
      </c>
      <c r="I1" s="8">
        <v>2344</v>
      </c>
      <c r="J1" s="8">
        <v>2362</v>
      </c>
      <c r="K1" s="8">
        <v>2365</v>
      </c>
      <c r="L1" s="8">
        <v>2366</v>
      </c>
      <c r="M1" s="8">
        <v>2407</v>
      </c>
      <c r="N1" s="8">
        <v>2444</v>
      </c>
      <c r="O1" s="8">
        <v>2471</v>
      </c>
      <c r="P1" s="8">
        <v>2475</v>
      </c>
      <c r="Q1" s="8">
        <v>2477</v>
      </c>
      <c r="R1" s="8">
        <v>2481</v>
      </c>
      <c r="S1" s="8">
        <v>2494</v>
      </c>
      <c r="T1" s="8">
        <v>2534</v>
      </c>
      <c r="U1" s="2" t="s">
        <v>3</v>
      </c>
      <c r="V1" s="24" t="s">
        <v>8</v>
      </c>
    </row>
    <row r="2" spans="1:22" ht="12.75">
      <c r="A2" s="28" t="s">
        <v>10</v>
      </c>
      <c r="B2" s="4">
        <v>2191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0</v>
      </c>
      <c r="V2" s="25" t="s">
        <v>28</v>
      </c>
    </row>
    <row r="3" spans="1:22" ht="12.75">
      <c r="A3" s="28" t="s">
        <v>11</v>
      </c>
      <c r="B3" s="4">
        <v>2301</v>
      </c>
      <c r="C3" s="8">
        <v>0</v>
      </c>
      <c r="D3" s="13">
        <v>0</v>
      </c>
      <c r="E3" s="8">
        <v>1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2</v>
      </c>
      <c r="V3" s="25">
        <f>D3/U3</f>
        <v>0</v>
      </c>
    </row>
    <row r="4" spans="1:22" ht="12.75">
      <c r="A4" s="28" t="s">
        <v>12</v>
      </c>
      <c r="B4" s="4">
        <v>2302</v>
      </c>
      <c r="C4" s="8">
        <v>1</v>
      </c>
      <c r="D4" s="8">
        <v>0</v>
      </c>
      <c r="E4" s="13">
        <v>43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2</v>
      </c>
      <c r="N4" s="8">
        <v>0</v>
      </c>
      <c r="O4" s="8">
        <v>0</v>
      </c>
      <c r="P4" s="8">
        <v>1</v>
      </c>
      <c r="Q4" s="8">
        <v>1</v>
      </c>
      <c r="R4" s="8">
        <v>4</v>
      </c>
      <c r="S4" s="8">
        <v>1</v>
      </c>
      <c r="T4" s="8">
        <v>0</v>
      </c>
      <c r="U4" s="10">
        <f t="shared" si="0"/>
        <v>54</v>
      </c>
      <c r="V4" s="25">
        <f>E4/U4</f>
        <v>0.7962962962962963</v>
      </c>
    </row>
    <row r="5" spans="1:22" ht="12.75">
      <c r="A5" s="28" t="s">
        <v>13</v>
      </c>
      <c r="B5" s="4">
        <v>2310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1</v>
      </c>
      <c r="V5" s="25">
        <f>F5/U5</f>
        <v>0</v>
      </c>
    </row>
    <row r="6" spans="1:22" ht="12.75">
      <c r="A6" s="28" t="s">
        <v>14</v>
      </c>
      <c r="B6" s="4">
        <v>2311</v>
      </c>
      <c r="C6" s="8">
        <v>1</v>
      </c>
      <c r="D6" s="8">
        <v>0</v>
      </c>
      <c r="E6" s="8">
        <v>0</v>
      </c>
      <c r="F6" s="8">
        <v>0</v>
      </c>
      <c r="G6" s="13">
        <v>2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4</v>
      </c>
      <c r="V6" s="25">
        <f>G6/U6</f>
        <v>0.5</v>
      </c>
    </row>
    <row r="7" spans="1:22" ht="12.75">
      <c r="A7" s="28" t="s">
        <v>15</v>
      </c>
      <c r="B7" s="4">
        <v>2314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2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3</v>
      </c>
      <c r="V7" s="25">
        <f>H7/U7</f>
        <v>0.3333333333333333</v>
      </c>
    </row>
    <row r="8" spans="1:22" ht="12.75">
      <c r="A8" s="28" t="s">
        <v>16</v>
      </c>
      <c r="B8" s="4">
        <v>2344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3</v>
      </c>
      <c r="R8" s="8">
        <v>1</v>
      </c>
      <c r="S8" s="8">
        <v>0</v>
      </c>
      <c r="T8" s="8">
        <v>0</v>
      </c>
      <c r="U8" s="10">
        <f t="shared" si="0"/>
        <v>5</v>
      </c>
      <c r="V8" s="25">
        <f>I8/U8</f>
        <v>0</v>
      </c>
    </row>
    <row r="9" spans="1:22" ht="12.75">
      <c r="A9" s="28" t="s">
        <v>17</v>
      </c>
      <c r="B9" s="4">
        <v>2362</v>
      </c>
      <c r="C9" s="8">
        <v>0</v>
      </c>
      <c r="D9" s="8">
        <v>0</v>
      </c>
      <c r="E9" s="8">
        <v>2</v>
      </c>
      <c r="F9" s="8">
        <v>0</v>
      </c>
      <c r="G9" s="8">
        <v>1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1</v>
      </c>
      <c r="R9" s="8">
        <v>1</v>
      </c>
      <c r="S9" s="8">
        <v>0</v>
      </c>
      <c r="T9" s="8">
        <v>0</v>
      </c>
      <c r="U9" s="10">
        <f t="shared" si="0"/>
        <v>6</v>
      </c>
      <c r="V9" s="25">
        <f>J9/U9</f>
        <v>0.16666666666666666</v>
      </c>
    </row>
    <row r="10" spans="1:22" ht="12.75">
      <c r="A10" s="28" t="s">
        <v>18</v>
      </c>
      <c r="B10" s="4">
        <v>2365</v>
      </c>
      <c r="C10" s="8">
        <v>0</v>
      </c>
      <c r="D10" s="8">
        <v>0</v>
      </c>
      <c r="E10" s="8">
        <v>1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1</v>
      </c>
      <c r="R10" s="8">
        <v>7</v>
      </c>
      <c r="S10" s="8">
        <v>0</v>
      </c>
      <c r="T10" s="8">
        <v>0</v>
      </c>
      <c r="U10" s="10">
        <f t="shared" si="0"/>
        <v>10</v>
      </c>
      <c r="V10" s="25">
        <f>K10/U10</f>
        <v>0</v>
      </c>
    </row>
    <row r="11" spans="1:22" s="1" customFormat="1" ht="12.75">
      <c r="A11" s="29" t="s">
        <v>19</v>
      </c>
      <c r="B11" s="4">
        <v>2366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4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8">
        <v>0</v>
      </c>
      <c r="T11" s="8">
        <v>0</v>
      </c>
      <c r="U11" s="11">
        <f t="shared" si="0"/>
        <v>6</v>
      </c>
      <c r="V11" s="25">
        <f>L11/U11</f>
        <v>0.6666666666666666</v>
      </c>
    </row>
    <row r="12" spans="1:22" ht="12.75">
      <c r="A12" s="28" t="s">
        <v>20</v>
      </c>
      <c r="B12" s="4">
        <v>2407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7</v>
      </c>
      <c r="N12" s="8">
        <v>0</v>
      </c>
      <c r="O12" s="8">
        <v>0</v>
      </c>
      <c r="P12" s="8">
        <v>0</v>
      </c>
      <c r="Q12" s="8">
        <v>1</v>
      </c>
      <c r="R12" s="8">
        <v>1</v>
      </c>
      <c r="S12" s="8">
        <v>0</v>
      </c>
      <c r="T12" s="8">
        <v>0</v>
      </c>
      <c r="U12" s="10">
        <f t="shared" si="0"/>
        <v>10</v>
      </c>
      <c r="V12" s="25">
        <f>M12/U12</f>
        <v>0.7</v>
      </c>
    </row>
    <row r="13" spans="1:22" ht="12.75">
      <c r="A13" s="28" t="s">
        <v>21</v>
      </c>
      <c r="B13" s="4">
        <v>2444</v>
      </c>
      <c r="C13" s="8">
        <v>1</v>
      </c>
      <c r="D13" s="8">
        <v>0</v>
      </c>
      <c r="E13" s="8">
        <v>1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1</v>
      </c>
      <c r="S13" s="8">
        <v>0</v>
      </c>
      <c r="T13" s="8">
        <v>0</v>
      </c>
      <c r="U13" s="10">
        <f t="shared" si="0"/>
        <v>3</v>
      </c>
      <c r="V13" s="25">
        <f>N13/U13</f>
        <v>0</v>
      </c>
    </row>
    <row r="14" spans="1:22" ht="12.75">
      <c r="A14" s="28" t="s">
        <v>22</v>
      </c>
      <c r="B14" s="4">
        <v>2471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</v>
      </c>
      <c r="P14" s="8">
        <v>0</v>
      </c>
      <c r="Q14" s="8">
        <v>0</v>
      </c>
      <c r="R14" s="8">
        <v>1</v>
      </c>
      <c r="S14" s="8">
        <v>0</v>
      </c>
      <c r="T14" s="8">
        <v>0</v>
      </c>
      <c r="U14" s="10">
        <f t="shared" si="0"/>
        <v>3</v>
      </c>
      <c r="V14" s="25">
        <f>O14/U14</f>
        <v>0.3333333333333333</v>
      </c>
    </row>
    <row r="15" spans="1:22" ht="12.75">
      <c r="A15" s="28" t="s">
        <v>23</v>
      </c>
      <c r="B15" s="4">
        <v>2475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0</v>
      </c>
      <c r="V15" s="25" t="s">
        <v>28</v>
      </c>
    </row>
    <row r="16" spans="1:22" ht="12.75">
      <c r="A16" s="28" t="s">
        <v>24</v>
      </c>
      <c r="B16" s="4">
        <v>2477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1</v>
      </c>
      <c r="Q16" s="13">
        <v>3</v>
      </c>
      <c r="R16" s="8">
        <v>1</v>
      </c>
      <c r="S16" s="8">
        <v>1</v>
      </c>
      <c r="T16" s="8">
        <v>0</v>
      </c>
      <c r="U16" s="10">
        <f t="shared" si="0"/>
        <v>6</v>
      </c>
      <c r="V16" s="25">
        <f>Q16/U16</f>
        <v>0.5</v>
      </c>
    </row>
    <row r="17" spans="1:22" ht="12.75">
      <c r="A17" s="28" t="s">
        <v>25</v>
      </c>
      <c r="B17" s="4">
        <v>2481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8</v>
      </c>
      <c r="S17" s="8">
        <v>1</v>
      </c>
      <c r="T17" s="8">
        <v>0</v>
      </c>
      <c r="U17" s="10">
        <f t="shared" si="0"/>
        <v>9</v>
      </c>
      <c r="V17" s="25">
        <f>R17/U17</f>
        <v>0.8888888888888888</v>
      </c>
    </row>
    <row r="18" spans="1:22" ht="12.75">
      <c r="A18" s="28" t="s">
        <v>26</v>
      </c>
      <c r="B18" s="4">
        <v>2494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10">
        <f t="shared" si="0"/>
        <v>0</v>
      </c>
      <c r="V18" s="25" t="s">
        <v>28</v>
      </c>
    </row>
    <row r="19" spans="1:22" ht="12.75">
      <c r="A19" s="28" t="s">
        <v>27</v>
      </c>
      <c r="B19" s="4">
        <v>2534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4</v>
      </c>
      <c r="U19" s="10">
        <f t="shared" si="0"/>
        <v>4</v>
      </c>
      <c r="V19" s="25">
        <f>T19/U19</f>
        <v>1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4</v>
      </c>
      <c r="D20" s="14">
        <f t="shared" si="1"/>
        <v>0</v>
      </c>
      <c r="E20" s="14">
        <f t="shared" si="1"/>
        <v>49</v>
      </c>
      <c r="F20" s="14">
        <f t="shared" si="1"/>
        <v>0</v>
      </c>
      <c r="G20" s="14">
        <f t="shared" si="1"/>
        <v>3</v>
      </c>
      <c r="H20" s="14">
        <f t="shared" si="1"/>
        <v>3</v>
      </c>
      <c r="I20" s="14">
        <f t="shared" si="1"/>
        <v>0</v>
      </c>
      <c r="J20" s="14">
        <f t="shared" si="1"/>
        <v>1</v>
      </c>
      <c r="K20" s="14">
        <f t="shared" si="1"/>
        <v>1</v>
      </c>
      <c r="L20" s="15">
        <f t="shared" si="1"/>
        <v>4</v>
      </c>
      <c r="M20" s="14">
        <f t="shared" si="1"/>
        <v>11</v>
      </c>
      <c r="N20" s="14">
        <f t="shared" si="1"/>
        <v>1</v>
      </c>
      <c r="O20" s="14">
        <f t="shared" si="1"/>
        <v>4</v>
      </c>
      <c r="P20" s="14">
        <f t="shared" si="1"/>
        <v>2</v>
      </c>
      <c r="Q20" s="14">
        <f t="shared" si="1"/>
        <v>10</v>
      </c>
      <c r="R20" s="14">
        <f t="shared" si="1"/>
        <v>26</v>
      </c>
      <c r="S20" s="14">
        <f t="shared" si="1"/>
        <v>3</v>
      </c>
      <c r="T20" s="14">
        <f t="shared" si="1"/>
        <v>4</v>
      </c>
      <c r="U20" s="12"/>
    </row>
    <row r="21" spans="2:20" ht="39" customHeight="1" thickBot="1">
      <c r="B21" s="22" t="s">
        <v>6</v>
      </c>
      <c r="C21" s="23">
        <f>C2/C20</f>
        <v>0</v>
      </c>
      <c r="D21" s="23" t="s">
        <v>28</v>
      </c>
      <c r="E21" s="23">
        <f>E4/E20</f>
        <v>0.8775510204081632</v>
      </c>
      <c r="F21" s="23" t="s">
        <v>28</v>
      </c>
      <c r="G21" s="23">
        <f>G6/G20</f>
        <v>0.6666666666666666</v>
      </c>
      <c r="H21" s="23">
        <f>H7/H20</f>
        <v>0.3333333333333333</v>
      </c>
      <c r="I21" s="23" t="s">
        <v>28</v>
      </c>
      <c r="J21" s="23">
        <f>J9/J20</f>
        <v>1</v>
      </c>
      <c r="K21" s="23">
        <f>K10/K20</f>
        <v>0</v>
      </c>
      <c r="L21" s="23">
        <f>L11/L20</f>
        <v>1</v>
      </c>
      <c r="M21" s="23">
        <f>M12/M20</f>
        <v>0.6363636363636364</v>
      </c>
      <c r="N21" s="23">
        <f>N13/N20</f>
        <v>0</v>
      </c>
      <c r="O21" s="23">
        <f>O14/O20</f>
        <v>0.25</v>
      </c>
      <c r="P21" s="23">
        <f>P15/P20</f>
        <v>0</v>
      </c>
      <c r="Q21" s="23">
        <f>Q16/Q20</f>
        <v>0.3</v>
      </c>
      <c r="R21" s="23">
        <f>R17/R20</f>
        <v>0.3076923076923077</v>
      </c>
      <c r="S21" s="23">
        <f>S18/S20</f>
        <v>0</v>
      </c>
      <c r="T21" s="23">
        <f>T19/T20</f>
        <v>1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43</v>
      </c>
      <c r="F22" s="16">
        <f>F5</f>
        <v>0</v>
      </c>
      <c r="G22" s="16">
        <f>G6</f>
        <v>2</v>
      </c>
      <c r="H22" s="16">
        <f>H7</f>
        <v>1</v>
      </c>
      <c r="I22" s="16">
        <f>I8</f>
        <v>0</v>
      </c>
      <c r="J22" s="16">
        <f>J9</f>
        <v>1</v>
      </c>
      <c r="K22" s="16">
        <f>K10</f>
        <v>0</v>
      </c>
      <c r="L22" s="17">
        <f>L11</f>
        <v>4</v>
      </c>
      <c r="M22" s="16">
        <f>M12</f>
        <v>7</v>
      </c>
      <c r="N22" s="16">
        <f>N13</f>
        <v>0</v>
      </c>
      <c r="O22" s="16">
        <f>O14</f>
        <v>1</v>
      </c>
      <c r="P22" s="16">
        <f>P15</f>
        <v>0</v>
      </c>
      <c r="Q22" s="16">
        <f>Q16</f>
        <v>3</v>
      </c>
      <c r="R22" s="16">
        <f>R17</f>
        <v>8</v>
      </c>
      <c r="S22" s="16">
        <f>S18</f>
        <v>0</v>
      </c>
      <c r="T22" s="16">
        <f>T19</f>
        <v>4</v>
      </c>
    </row>
    <row r="23" spans="4:5" ht="13.5" thickBot="1">
      <c r="D23" s="18">
        <f>SUM(U2:U19)</f>
        <v>126</v>
      </c>
      <c r="E23" s="27" t="s">
        <v>0</v>
      </c>
    </row>
    <row r="24" spans="4:5" ht="13.5" thickBot="1">
      <c r="D24" s="20">
        <f>SUM(C22:T22)</f>
        <v>74</v>
      </c>
      <c r="E24" s="27" t="s">
        <v>1</v>
      </c>
    </row>
    <row r="26" spans="4:5" ht="12.75">
      <c r="D26" s="21">
        <f>D24/D23</f>
        <v>0.5873015873015873</v>
      </c>
      <c r="E26" s="26" t="s">
        <v>7</v>
      </c>
    </row>
    <row r="28" ht="12.75">
      <c r="B2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2010-08-10T19:45:48Z</dcterms:modified>
  <cp:category/>
  <cp:version/>
  <cp:contentType/>
  <cp:contentStatus/>
</cp:coreProperties>
</file>