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525" windowWidth="17490" windowHeight="9915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<sst xmlns="http://schemas.openxmlformats.org/spreadsheetml/2006/main" count="49" uniqueCount="23">
  <si>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</si>
  <si>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</si>
  <si>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</si>
  <si>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</si>
  <si>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</si>
  <si>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</si>
  <si>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</si>
  <si>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</si>
  <si>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</si>
  <si>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</si>
  <si>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Florida Peninsula Inland Scrub</t>
  </si>
  <si>
    <t>Florida Dry Prairie</t>
  </si>
  <si>
    <t>South Florida Pine Flatwoods</t>
  </si>
  <si>
    <t>Central Florida Pine Flatwoods</t>
  </si>
  <si>
    <t>Southern Coastal Plain Nonriverine Cypress Dome</t>
  </si>
  <si>
    <t>Southern Coastal Plain Seepage Swamp and Baygall</t>
  </si>
  <si>
    <t>Caribbean Swamp Systems</t>
  </si>
  <si>
    <t>Gulf and Atlantic Coastal Plain Swamp Systems</t>
  </si>
  <si>
    <t>South Florida Everglades Sawgrass Marsh</t>
  </si>
  <si>
    <t>Floridian Highlands Freshwater Marsh</t>
  </si>
  <si>
    <t>Managed Tree Plantation-Southeast Conifer and Hardwood Plantation Group</t>
  </si>
  <si>
    <t>South Florida Cypress Dome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</si>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</sst>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6" sqref="P6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6" width="8.7109375" style="9" customWidth="1"/>
  </cols>
  <sheetData>
    <row r="1" spans="1:16" ht="99" customHeight="1">
      <c r="A1" s="28" t="s">
        <v>9</v>
      </c>
      <c r="B1" s="4" t="s">
        <v>5</v>
      </c>
      <c r="C1" s="8">
        <v>2387</v>
      </c>
      <c r="D1" s="8">
        <v>2425</v>
      </c>
      <c r="E1" s="8">
        <v>2446</v>
      </c>
      <c r="F1" s="8">
        <v>2447</v>
      </c>
      <c r="G1" s="8">
        <v>2453</v>
      </c>
      <c r="H1" s="8">
        <v>2460</v>
      </c>
      <c r="I1" s="8">
        <v>2461</v>
      </c>
      <c r="J1" s="8">
        <v>2478</v>
      </c>
      <c r="K1" s="8">
        <v>2480</v>
      </c>
      <c r="L1" s="8">
        <v>2483</v>
      </c>
      <c r="M1" s="8">
        <v>2489</v>
      </c>
      <c r="N1" s="8">
        <v>2535</v>
      </c>
      <c r="O1" s="2" t="s">
        <v>3</v>
      </c>
      <c r="P1" s="24" t="s">
        <v>8</v>
      </c>
    </row>
    <row r="2" spans="1:16" ht="12.75">
      <c r="A2" s="28" t="s">
        <v>10</v>
      </c>
      <c r="B2" s="4">
        <v>2387</v>
      </c>
      <c r="C2" s="13">
        <v>0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1</v>
      </c>
      <c r="P2" s="25">
        <f>C2/O2</f>
        <v>0</v>
      </c>
    </row>
    <row r="3" spans="1:16" ht="12.75">
      <c r="A3" s="28" t="s">
        <v>11</v>
      </c>
      <c r="B3" s="4">
        <v>2425</v>
      </c>
      <c r="C3" s="8">
        <v>0</v>
      </c>
      <c r="D3" s="13">
        <v>2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0</v>
      </c>
      <c r="O3" s="10">
        <f t="shared" si="0"/>
        <v>4</v>
      </c>
      <c r="P3" s="25">
        <f>D3/O3</f>
        <v>0.5</v>
      </c>
    </row>
    <row r="4" spans="1:16" ht="12.75">
      <c r="A4" s="28" t="s">
        <v>12</v>
      </c>
      <c r="B4" s="4">
        <v>2446</v>
      </c>
      <c r="C4" s="8">
        <v>1</v>
      </c>
      <c r="D4" s="8">
        <v>5</v>
      </c>
      <c r="E4" s="13">
        <v>8</v>
      </c>
      <c r="F4" s="8">
        <v>0</v>
      </c>
      <c r="G4" s="8">
        <v>1</v>
      </c>
      <c r="H4" s="8">
        <v>2</v>
      </c>
      <c r="I4" s="8">
        <v>0</v>
      </c>
      <c r="J4" s="8">
        <v>0</v>
      </c>
      <c r="K4" s="8">
        <v>0</v>
      </c>
      <c r="L4" s="8">
        <v>0</v>
      </c>
      <c r="M4" s="8">
        <v>1</v>
      </c>
      <c r="N4" s="8">
        <v>0</v>
      </c>
      <c r="O4" s="10">
        <f t="shared" si="0"/>
        <v>18</v>
      </c>
      <c r="P4" s="25">
        <f>E4/O4</f>
        <v>0.4444444444444444</v>
      </c>
    </row>
    <row r="5" spans="1:16" ht="12.75">
      <c r="A5" s="28" t="s">
        <v>21</v>
      </c>
      <c r="B5" s="4">
        <v>2447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0">
        <f t="shared" si="0"/>
        <v>0</v>
      </c>
      <c r="P5" s="25" t="s">
        <v>22</v>
      </c>
    </row>
    <row r="6" spans="1:16" ht="12.75">
      <c r="A6" s="28" t="s">
        <v>13</v>
      </c>
      <c r="B6" s="4">
        <v>2453</v>
      </c>
      <c r="C6" s="8">
        <v>0</v>
      </c>
      <c r="D6" s="8">
        <v>5</v>
      </c>
      <c r="E6" s="8">
        <v>1</v>
      </c>
      <c r="F6" s="8">
        <v>0</v>
      </c>
      <c r="G6" s="13">
        <v>12</v>
      </c>
      <c r="H6" s="8">
        <v>1</v>
      </c>
      <c r="I6" s="8">
        <v>0</v>
      </c>
      <c r="J6" s="8">
        <v>1</v>
      </c>
      <c r="K6" s="8">
        <v>2</v>
      </c>
      <c r="L6" s="8">
        <v>0</v>
      </c>
      <c r="M6" s="8">
        <v>1</v>
      </c>
      <c r="N6" s="8">
        <v>1</v>
      </c>
      <c r="O6" s="10">
        <f t="shared" si="0"/>
        <v>24</v>
      </c>
      <c r="P6" s="25">
        <f>G6/O6</f>
        <v>0.5</v>
      </c>
    </row>
    <row r="7" spans="1:16" ht="12.75">
      <c r="A7" s="28" t="s">
        <v>14</v>
      </c>
      <c r="B7" s="4">
        <v>2460</v>
      </c>
      <c r="C7" s="8">
        <v>0</v>
      </c>
      <c r="D7" s="8">
        <v>1</v>
      </c>
      <c r="E7" s="8">
        <v>5</v>
      </c>
      <c r="F7" s="8">
        <v>0</v>
      </c>
      <c r="G7" s="8">
        <v>1</v>
      </c>
      <c r="H7" s="13">
        <v>21</v>
      </c>
      <c r="I7" s="8">
        <v>0</v>
      </c>
      <c r="J7" s="8">
        <v>0</v>
      </c>
      <c r="K7" s="8">
        <v>4</v>
      </c>
      <c r="L7" s="8">
        <v>0</v>
      </c>
      <c r="M7" s="8">
        <v>0</v>
      </c>
      <c r="N7" s="8">
        <v>0</v>
      </c>
      <c r="O7" s="10">
        <f t="shared" si="0"/>
        <v>32</v>
      </c>
      <c r="P7" s="25">
        <f>H7/O7</f>
        <v>0.65625</v>
      </c>
    </row>
    <row r="8" spans="1:16" ht="12.75">
      <c r="A8" s="28" t="s">
        <v>15</v>
      </c>
      <c r="B8" s="4">
        <v>2461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0">
        <f t="shared" si="0"/>
        <v>2</v>
      </c>
      <c r="P8" s="25">
        <f>I8/O8</f>
        <v>0.5</v>
      </c>
    </row>
    <row r="9" spans="1:16" ht="12.75">
      <c r="A9" s="28" t="s">
        <v>16</v>
      </c>
      <c r="B9" s="4">
        <v>2478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13">
        <v>3</v>
      </c>
      <c r="K9" s="8">
        <v>0</v>
      </c>
      <c r="L9" s="8">
        <v>0</v>
      </c>
      <c r="M9" s="8">
        <v>0</v>
      </c>
      <c r="N9" s="8">
        <v>0</v>
      </c>
      <c r="O9" s="10">
        <f t="shared" si="0"/>
        <v>4</v>
      </c>
      <c r="P9" s="25">
        <f>J9/O9</f>
        <v>0.75</v>
      </c>
    </row>
    <row r="10" spans="1:16" ht="12.75">
      <c r="A10" s="28" t="s">
        <v>17</v>
      </c>
      <c r="B10" s="4">
        <v>2480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4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10">
        <f t="shared" si="0"/>
        <v>4</v>
      </c>
      <c r="P10" s="25">
        <f>K10/O10</f>
        <v>0</v>
      </c>
    </row>
    <row r="11" spans="1:16" s="1" customFormat="1" ht="12.75">
      <c r="A11" s="29" t="s">
        <v>18</v>
      </c>
      <c r="B11" s="4">
        <v>2483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13">
        <v>33</v>
      </c>
      <c r="M11" s="8">
        <v>0</v>
      </c>
      <c r="N11" s="8">
        <v>0</v>
      </c>
      <c r="O11" s="11">
        <f t="shared" si="0"/>
        <v>34</v>
      </c>
      <c r="P11" s="25">
        <f>L11/O11</f>
        <v>0.9705882352941176</v>
      </c>
    </row>
    <row r="12" spans="1:16" ht="12.75">
      <c r="A12" s="28" t="s">
        <v>19</v>
      </c>
      <c r="B12" s="4">
        <v>2489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10</v>
      </c>
      <c r="N12" s="8">
        <v>0</v>
      </c>
      <c r="O12" s="10">
        <f t="shared" si="0"/>
        <v>10</v>
      </c>
      <c r="P12" s="25">
        <f>M12/O12</f>
        <v>1</v>
      </c>
    </row>
    <row r="13" spans="1:16" ht="12.75">
      <c r="A13" s="28" t="s">
        <v>20</v>
      </c>
      <c r="B13" s="4">
        <v>2535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10">
        <f t="shared" si="0"/>
        <v>1</v>
      </c>
      <c r="P13" s="25">
        <f>N13/O13</f>
        <v>0</v>
      </c>
    </row>
    <row r="14" spans="1:15" ht="39" customHeight="1" thickBot="1">
      <c r="A14" s="28"/>
      <c r="B14" s="3" t="s">
        <v>4</v>
      </c>
      <c r="C14" s="14">
        <f aca="true" t="shared" si="1" ref="C14:N14">SUM(C2:C13)</f>
        <v>1</v>
      </c>
      <c r="D14" s="14">
        <f t="shared" si="1"/>
        <v>13</v>
      </c>
      <c r="E14" s="14">
        <f t="shared" si="1"/>
        <v>14</v>
      </c>
      <c r="F14" s="14">
        <f t="shared" si="1"/>
        <v>1</v>
      </c>
      <c r="G14" s="14">
        <f t="shared" si="1"/>
        <v>17</v>
      </c>
      <c r="H14" s="14">
        <f t="shared" si="1"/>
        <v>29</v>
      </c>
      <c r="I14" s="14">
        <f t="shared" si="1"/>
        <v>1</v>
      </c>
      <c r="J14" s="14">
        <f t="shared" si="1"/>
        <v>5</v>
      </c>
      <c r="K14" s="14">
        <f t="shared" si="1"/>
        <v>6</v>
      </c>
      <c r="L14" s="15">
        <f t="shared" si="1"/>
        <v>33</v>
      </c>
      <c r="M14" s="14">
        <f t="shared" si="1"/>
        <v>13</v>
      </c>
      <c r="N14" s="14">
        <f t="shared" si="1"/>
        <v>1</v>
      </c>
      <c r="O14" s="12"/>
    </row>
    <row r="15" spans="2:14" ht="39" customHeight="1" thickBot="1">
      <c r="B15" s="22" t="s">
        <v>6</v>
      </c>
      <c r="C15" s="23">
        <f>C2/C14</f>
        <v>0</v>
      </c>
      <c r="D15" s="23">
        <f>D3/D14</f>
        <v>0.15384615384615385</v>
      </c>
      <c r="E15" s="23">
        <f>E4/E14</f>
        <v>0.5714285714285714</v>
      </c>
      <c r="F15" s="23">
        <f>F5/F14</f>
        <v>0</v>
      </c>
      <c r="G15" s="23">
        <f>G6/G14</f>
        <v>0.7058823529411765</v>
      </c>
      <c r="H15" s="23">
        <f>H7/H14</f>
        <v>0.7241379310344828</v>
      </c>
      <c r="I15" s="23">
        <f>I8/I14</f>
        <v>1</v>
      </c>
      <c r="J15" s="23">
        <f>J9/J14</f>
        <v>0.6</v>
      </c>
      <c r="K15" s="23">
        <f>K10/K14</f>
        <v>0</v>
      </c>
      <c r="L15" s="23">
        <f>L11/L14</f>
        <v>1</v>
      </c>
      <c r="M15" s="23">
        <f>M12/M14</f>
        <v>0.7692307692307693</v>
      </c>
      <c r="N15" s="23">
        <f>N13/N14</f>
        <v>0</v>
      </c>
    </row>
    <row r="16" spans="2:14" ht="12.75">
      <c r="B16" s="5" t="s">
        <v>2</v>
      </c>
      <c r="C16" s="16">
        <f>C2</f>
        <v>0</v>
      </c>
      <c r="D16" s="16">
        <f>D3</f>
        <v>2</v>
      </c>
      <c r="E16" s="16">
        <f>E4</f>
        <v>8</v>
      </c>
      <c r="F16" s="16">
        <f>F5</f>
        <v>0</v>
      </c>
      <c r="G16" s="16">
        <f>G6</f>
        <v>12</v>
      </c>
      <c r="H16" s="16">
        <f>H7</f>
        <v>21</v>
      </c>
      <c r="I16" s="16">
        <f>I8</f>
        <v>1</v>
      </c>
      <c r="J16" s="16">
        <f>J9</f>
        <v>3</v>
      </c>
      <c r="K16" s="16">
        <f>K10</f>
        <v>0</v>
      </c>
      <c r="L16" s="17">
        <f>L11</f>
        <v>33</v>
      </c>
      <c r="M16" s="16">
        <f>M12</f>
        <v>10</v>
      </c>
      <c r="N16" s="16">
        <f>N13</f>
        <v>0</v>
      </c>
    </row>
    <row r="17" spans="4:5" ht="13.5" thickBot="1">
      <c r="D17" s="18">
        <f>SUM(O2:O13)</f>
        <v>134</v>
      </c>
      <c r="E17" s="27" t="s">
        <v>0</v>
      </c>
    </row>
    <row r="18" spans="4:5" ht="13.5" thickBot="1">
      <c r="D18" s="20">
        <f>SUM(C16:N16)</f>
        <v>90</v>
      </c>
      <c r="E18" s="27" t="s">
        <v>1</v>
      </c>
    </row>
    <row r="20" spans="4:5" ht="12.75">
      <c r="D20" s="21">
        <f>D18/D17</f>
        <v>0.6716417910447762</v>
      </c>
      <c r="E20" s="26" t="s">
        <v>7</v>
      </c>
    </row>
    <row r="22" ht="12.75">
      <c r="B22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50" sqref="I50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6" width="8.7109375" style="9" customWidth="1"/>
  </cols>
  <sheetData>
    <row r="1" spans="1:16" ht="99" customHeight="1">
      <c r="A1" s="28" t="s">
        <v>9</v>
      </c>
      <c r="B1" s="4" t="s">
        <v>5</v>
      </c>
      <c r="C1" s="8">
        <v>2387</v>
      </c>
      <c r="D1" s="8">
        <v>2425</v>
      </c>
      <c r="E1" s="8">
        <v>2446</v>
      </c>
      <c r="F1" s="8">
        <v>2447</v>
      </c>
      <c r="G1" s="8">
        <v>2453</v>
      </c>
      <c r="H1" s="8">
        <v>2460</v>
      </c>
      <c r="I1" s="8">
        <v>2461</v>
      </c>
      <c r="J1" s="8">
        <v>2478</v>
      </c>
      <c r="K1" s="8">
        <v>2480</v>
      </c>
      <c r="L1" s="8">
        <v>2483</v>
      </c>
      <c r="M1" s="8">
        <v>2489</v>
      </c>
      <c r="N1" s="8">
        <v>2535</v>
      </c>
      <c r="O1" s="2" t="s">
        <v>3</v>
      </c>
      <c r="P1" s="24" t="s">
        <v>8</v>
      </c>
    </row>
    <row r="2" spans="1:16" ht="12.75">
      <c r="A2" s="28" t="s">
        <v>10</v>
      </c>
      <c r="B2" s="4">
        <v>2387</v>
      </c>
      <c r="C2" s="13">
        <v>0</v>
      </c>
      <c r="D2" s="8">
        <v>0</v>
      </c>
      <c r="E2" s="8">
        <v>1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1</v>
      </c>
      <c r="P2" s="25">
        <f>C2/O2</f>
        <v>0</v>
      </c>
    </row>
    <row r="3" spans="1:16" ht="12.75">
      <c r="A3" s="28" t="s">
        <v>11</v>
      </c>
      <c r="B3" s="4">
        <v>2425</v>
      </c>
      <c r="C3" s="8">
        <v>0</v>
      </c>
      <c r="D3" s="13">
        <v>2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2</v>
      </c>
      <c r="N3" s="8">
        <v>0</v>
      </c>
      <c r="O3" s="10">
        <f t="shared" si="0"/>
        <v>4</v>
      </c>
      <c r="P3" s="25">
        <f>D3/O3</f>
        <v>0.5</v>
      </c>
    </row>
    <row r="4" spans="1:16" ht="12.75">
      <c r="A4" s="28" t="s">
        <v>12</v>
      </c>
      <c r="B4" s="4">
        <v>2446</v>
      </c>
      <c r="C4" s="8">
        <v>0</v>
      </c>
      <c r="D4" s="8">
        <v>3</v>
      </c>
      <c r="E4" s="13">
        <v>10</v>
      </c>
      <c r="F4" s="8">
        <v>0</v>
      </c>
      <c r="G4" s="8">
        <v>2</v>
      </c>
      <c r="H4" s="8">
        <v>2</v>
      </c>
      <c r="I4" s="8">
        <v>0</v>
      </c>
      <c r="J4" s="8">
        <v>0</v>
      </c>
      <c r="K4" s="8">
        <v>0</v>
      </c>
      <c r="L4" s="8">
        <v>0</v>
      </c>
      <c r="M4" s="8">
        <v>1</v>
      </c>
      <c r="N4" s="8">
        <v>0</v>
      </c>
      <c r="O4" s="10">
        <f t="shared" si="0"/>
        <v>18</v>
      </c>
      <c r="P4" s="25">
        <f>E4/O4</f>
        <v>0.5555555555555556</v>
      </c>
    </row>
    <row r="5" spans="1:16" ht="12.75">
      <c r="A5" s="28" t="s">
        <v>21</v>
      </c>
      <c r="B5" s="4">
        <v>2447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0">
        <f t="shared" si="0"/>
        <v>0</v>
      </c>
      <c r="P5" s="25" t="s">
        <v>22</v>
      </c>
    </row>
    <row r="6" spans="1:16" ht="12.75">
      <c r="A6" s="28" t="s">
        <v>13</v>
      </c>
      <c r="B6" s="4">
        <v>2453</v>
      </c>
      <c r="C6" s="8">
        <v>0</v>
      </c>
      <c r="D6" s="8">
        <v>2</v>
      </c>
      <c r="E6" s="8">
        <v>0</v>
      </c>
      <c r="F6" s="8">
        <v>0</v>
      </c>
      <c r="G6" s="13">
        <v>17</v>
      </c>
      <c r="H6" s="8">
        <v>4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10">
        <f t="shared" si="0"/>
        <v>24</v>
      </c>
      <c r="P6" s="25">
        <f>G6/O6</f>
        <v>0.7083333333333334</v>
      </c>
    </row>
    <row r="7" spans="1:16" ht="12.75">
      <c r="A7" s="28" t="s">
        <v>14</v>
      </c>
      <c r="B7" s="4">
        <v>2460</v>
      </c>
      <c r="C7" s="8">
        <v>0</v>
      </c>
      <c r="D7" s="8">
        <v>0</v>
      </c>
      <c r="E7" s="8">
        <v>8</v>
      </c>
      <c r="F7" s="8">
        <v>0</v>
      </c>
      <c r="G7" s="8">
        <v>2</v>
      </c>
      <c r="H7" s="13">
        <v>22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10">
        <f t="shared" si="0"/>
        <v>32</v>
      </c>
      <c r="P7" s="25">
        <f>H7/O7</f>
        <v>0.6875</v>
      </c>
    </row>
    <row r="8" spans="1:16" ht="12.75">
      <c r="A8" s="28" t="s">
        <v>15</v>
      </c>
      <c r="B8" s="4">
        <v>2461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0">
        <f t="shared" si="0"/>
        <v>2</v>
      </c>
      <c r="P8" s="25">
        <f>I8/O8</f>
        <v>0.5</v>
      </c>
    </row>
    <row r="9" spans="1:16" ht="12.75">
      <c r="A9" s="28" t="s">
        <v>16</v>
      </c>
      <c r="B9" s="4">
        <v>2478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2</v>
      </c>
      <c r="K9" s="8">
        <v>0</v>
      </c>
      <c r="L9" s="8">
        <v>2</v>
      </c>
      <c r="M9" s="8">
        <v>0</v>
      </c>
      <c r="N9" s="8">
        <v>0</v>
      </c>
      <c r="O9" s="10">
        <f t="shared" si="0"/>
        <v>4</v>
      </c>
      <c r="P9" s="25">
        <f>J9/O9</f>
        <v>0.5</v>
      </c>
    </row>
    <row r="10" spans="1:16" ht="12.75">
      <c r="A10" s="28" t="s">
        <v>17</v>
      </c>
      <c r="B10" s="4">
        <v>2480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4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10">
        <f t="shared" si="0"/>
        <v>4</v>
      </c>
      <c r="P10" s="25">
        <f>K10/O10</f>
        <v>0</v>
      </c>
    </row>
    <row r="11" spans="1:16" s="1" customFormat="1" ht="12.75">
      <c r="A11" s="29" t="s">
        <v>18</v>
      </c>
      <c r="B11" s="4">
        <v>2483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34</v>
      </c>
      <c r="M11" s="8">
        <v>0</v>
      </c>
      <c r="N11" s="8">
        <v>0</v>
      </c>
      <c r="O11" s="11">
        <f t="shared" si="0"/>
        <v>34</v>
      </c>
      <c r="P11" s="25">
        <f>L11/O11</f>
        <v>1</v>
      </c>
    </row>
    <row r="12" spans="1:16" ht="12.75">
      <c r="A12" s="28" t="s">
        <v>19</v>
      </c>
      <c r="B12" s="4">
        <v>2489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10</v>
      </c>
      <c r="N12" s="8">
        <v>0</v>
      </c>
      <c r="O12" s="10">
        <f t="shared" si="0"/>
        <v>10</v>
      </c>
      <c r="P12" s="25">
        <f>M12/O12</f>
        <v>1</v>
      </c>
    </row>
    <row r="13" spans="1:16" ht="12.75">
      <c r="A13" s="28" t="s">
        <v>20</v>
      </c>
      <c r="B13" s="4">
        <v>2535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10">
        <f t="shared" si="0"/>
        <v>1</v>
      </c>
      <c r="P13" s="25">
        <f>N13/O13</f>
        <v>0</v>
      </c>
    </row>
    <row r="14" spans="1:15" ht="39" customHeight="1" thickBot="1">
      <c r="A14" s="28"/>
      <c r="B14" s="3" t="s">
        <v>4</v>
      </c>
      <c r="C14" s="14">
        <f aca="true" t="shared" si="1" ref="C14:N14">SUM(C2:C13)</f>
        <v>0</v>
      </c>
      <c r="D14" s="14">
        <f t="shared" si="1"/>
        <v>7</v>
      </c>
      <c r="E14" s="14">
        <f t="shared" si="1"/>
        <v>19</v>
      </c>
      <c r="F14" s="14">
        <f t="shared" si="1"/>
        <v>0</v>
      </c>
      <c r="G14" s="14">
        <f t="shared" si="1"/>
        <v>23</v>
      </c>
      <c r="H14" s="14">
        <f t="shared" si="1"/>
        <v>32</v>
      </c>
      <c r="I14" s="14">
        <f t="shared" si="1"/>
        <v>1</v>
      </c>
      <c r="J14" s="14">
        <f t="shared" si="1"/>
        <v>2</v>
      </c>
      <c r="K14" s="14">
        <f t="shared" si="1"/>
        <v>1</v>
      </c>
      <c r="L14" s="15">
        <f t="shared" si="1"/>
        <v>36</v>
      </c>
      <c r="M14" s="14">
        <f t="shared" si="1"/>
        <v>13</v>
      </c>
      <c r="N14" s="14">
        <f t="shared" si="1"/>
        <v>0</v>
      </c>
      <c r="O14" s="12"/>
    </row>
    <row r="15" spans="2:14" ht="39" customHeight="1" thickBot="1">
      <c r="B15" s="22" t="s">
        <v>6</v>
      </c>
      <c r="C15" s="23" t="s">
        <v>22</v>
      </c>
      <c r="D15" s="23">
        <f>D3/D14</f>
        <v>0.2857142857142857</v>
      </c>
      <c r="E15" s="23">
        <f>E4/E14</f>
        <v>0.5263157894736842</v>
      </c>
      <c r="F15" s="23" t="s">
        <v>22</v>
      </c>
      <c r="G15" s="23">
        <f>G6/G14</f>
        <v>0.7391304347826086</v>
      </c>
      <c r="H15" s="23">
        <f>H7/H14</f>
        <v>0.6875</v>
      </c>
      <c r="I15" s="23">
        <f>I8/I14</f>
        <v>1</v>
      </c>
      <c r="J15" s="23">
        <f>J9/J14</f>
        <v>1</v>
      </c>
      <c r="K15" s="23">
        <f>K10/K14</f>
        <v>0</v>
      </c>
      <c r="L15" s="23">
        <f>L11/L14</f>
        <v>0.9444444444444444</v>
      </c>
      <c r="M15" s="23">
        <f>M12/M14</f>
        <v>0.7692307692307693</v>
      </c>
      <c r="N15" s="23" t="s">
        <v>22</v>
      </c>
    </row>
    <row r="16" spans="2:14" ht="12.75">
      <c r="B16" s="5" t="s">
        <v>2</v>
      </c>
      <c r="C16" s="16">
        <f>C2</f>
        <v>0</v>
      </c>
      <c r="D16" s="16">
        <f>D3</f>
        <v>2</v>
      </c>
      <c r="E16" s="16">
        <f>E4</f>
        <v>10</v>
      </c>
      <c r="F16" s="16">
        <f>F5</f>
        <v>0</v>
      </c>
      <c r="G16" s="16">
        <f>G6</f>
        <v>17</v>
      </c>
      <c r="H16" s="16">
        <f>H7</f>
        <v>22</v>
      </c>
      <c r="I16" s="16">
        <f>I8</f>
        <v>1</v>
      </c>
      <c r="J16" s="16">
        <f>J9</f>
        <v>2</v>
      </c>
      <c r="K16" s="16">
        <f>K10</f>
        <v>0</v>
      </c>
      <c r="L16" s="17">
        <f>L11</f>
        <v>34</v>
      </c>
      <c r="M16" s="16">
        <f>M12</f>
        <v>10</v>
      </c>
      <c r="N16" s="16">
        <f>N13</f>
        <v>0</v>
      </c>
    </row>
    <row r="17" spans="4:5" ht="13.5" thickBot="1">
      <c r="D17" s="18">
        <f>SUM(O2:O13)</f>
        <v>134</v>
      </c>
      <c r="E17" s="27" t="s">
        <v>0</v>
      </c>
    </row>
    <row r="18" spans="4:5" ht="13.5" thickBot="1">
      <c r="D18" s="20">
        <f>SUM(C16:N16)</f>
        <v>98</v>
      </c>
      <c r="E18" s="27" t="s">
        <v>1</v>
      </c>
    </row>
    <row r="20" spans="4:5" ht="12.75">
      <c r="D20" s="21">
        <f>D18/D17</f>
        <v>0.7313432835820896</v>
      </c>
      <c r="E20" s="26" t="s">
        <v>7</v>
      </c>
    </row>
    <row r="22" ht="12.75">
      <c r="B22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2010-08-11T17:24:27Z</dcterms:modified>
  <cp:category/>
  <cp:version/>
  <cp:contentType/>
  <cp:contentStatus/>
</cp:coreProperties>
</file>