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885" windowWidth="17490" windowHeight="880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<sst xmlns="http://schemas.openxmlformats.org/spreadsheetml/2006/main" count="84" uniqueCount="35">
  <si>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</si>
  <si>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</si>
  <si>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</si>
  <si>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</si>
  <si>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</si>
  <si>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</si>
  <si>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</si>
  <si>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</si>
  <si>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</si>
  <si>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</si>
  <si>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Northeastern Interior Dry-Mesic Oak Forest</t>
  </si>
  <si>
    <t>Southern Piedmont Mesic Forest</t>
  </si>
  <si>
    <t>Northern Atlantic Coastal Plain Dry Hardwood Forest</t>
  </si>
  <si>
    <t>Atlantic Coastal Plain Dry and Dry-Mesic Oak Forest</t>
  </si>
  <si>
    <t>Atlantic Coastal Plain Mesic Hardwood Forest</t>
  </si>
  <si>
    <t>Atlantic Coastal Plain Upland Longleaf Pine Woodland</t>
  </si>
  <si>
    <t>Northern Atlantic Coastal Plain Pitch Pine Barrens</t>
  </si>
  <si>
    <t>Atlantic Coastal Plain Central Maritime Forest</t>
  </si>
  <si>
    <t>Southern Piedmont Dry Oak(-Pine) Forest</t>
  </si>
  <si>
    <t>Central Appalachian Dry Oak-Pine Forest</t>
  </si>
  <si>
    <t>Appalachian (Hemlock-)Northern Hardwood Forest</t>
  </si>
  <si>
    <t>Northern Atlantic Coastal Plain Maritime Forest</t>
  </si>
  <si>
    <t>Atlantic Coastal Plain Northern Dune and Maritime Grassland</t>
  </si>
  <si>
    <t>Atlantic Coastal Plain Northern Pitch Pine Lowland</t>
  </si>
  <si>
    <t>Central Interior and Appalachian Floodplain Systems</t>
  </si>
  <si>
    <t>Central Interior and Appalachian Riparian Systems</t>
  </si>
  <si>
    <t>Gulf and Atlantic Coastal Plain Floodplain Systems</t>
  </si>
  <si>
    <t>Gulf and Atlantic Coastal Plain Small Stream Riparian Systems</t>
  </si>
  <si>
    <t>Gulf and Atlantic Coastal Plain Swamp Systems</t>
  </si>
  <si>
    <t>Gulf and Atlantic Coastal Plain Tidal Marsh Systems</t>
  </si>
  <si>
    <t>Atlantic Coastal Plain Nonriverine Swamp and Wet Hardwood Forest</t>
  </si>
  <si>
    <t>Ruderal Forest-Northern and Central Hardwood and Conifer</t>
  </si>
  <si>
    <t>Ruderal Forest-Southeast Hardwood and Conifer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</si>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</sst>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26" sqref="AB26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9</v>
      </c>
      <c r="B1" s="4" t="s">
        <v>5</v>
      </c>
      <c r="C1" s="8">
        <v>2303</v>
      </c>
      <c r="D1" s="8">
        <v>2316</v>
      </c>
      <c r="E1" s="8">
        <v>2324</v>
      </c>
      <c r="F1" s="8">
        <v>2335</v>
      </c>
      <c r="G1" s="8">
        <v>2343</v>
      </c>
      <c r="H1" s="8">
        <v>2347</v>
      </c>
      <c r="I1" s="8">
        <v>2355</v>
      </c>
      <c r="J1" s="8">
        <v>2361</v>
      </c>
      <c r="K1" s="8">
        <v>2368</v>
      </c>
      <c r="L1" s="8">
        <v>2369</v>
      </c>
      <c r="M1" s="8">
        <v>2370</v>
      </c>
      <c r="N1" s="8">
        <v>2379</v>
      </c>
      <c r="O1" s="8">
        <v>2436</v>
      </c>
      <c r="P1" s="8">
        <v>2456</v>
      </c>
      <c r="Q1" s="8">
        <v>2471</v>
      </c>
      <c r="R1" s="8">
        <v>2472</v>
      </c>
      <c r="S1" s="8">
        <v>2473</v>
      </c>
      <c r="T1" s="8">
        <v>2474</v>
      </c>
      <c r="U1" s="8">
        <v>2480</v>
      </c>
      <c r="V1" s="8">
        <v>2490</v>
      </c>
      <c r="W1" s="8">
        <v>2501</v>
      </c>
      <c r="X1" s="8">
        <v>2532</v>
      </c>
      <c r="Y1" s="8">
        <v>2533</v>
      </c>
      <c r="Z1" s="8">
        <v>2535</v>
      </c>
      <c r="AA1" s="2" t="s">
        <v>3</v>
      </c>
      <c r="AB1" s="24" t="s">
        <v>8</v>
      </c>
    </row>
    <row r="2" spans="1:28" ht="12.75">
      <c r="A2" s="28" t="s">
        <v>10</v>
      </c>
      <c r="B2" s="4">
        <v>2303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2</v>
      </c>
      <c r="Y2" s="8">
        <v>0</v>
      </c>
      <c r="Z2" s="8">
        <v>0</v>
      </c>
      <c r="AA2" s="10">
        <f aca="true" t="shared" si="0" ref="AA2:AA25">SUM(C2:Z2)</f>
        <v>4</v>
      </c>
      <c r="AB2" s="25">
        <f>C2/AA2</f>
        <v>0.25</v>
      </c>
    </row>
    <row r="3" spans="1:28" ht="12.75">
      <c r="A3" s="28" t="s">
        <v>11</v>
      </c>
      <c r="B3" s="4">
        <v>2316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</v>
      </c>
      <c r="AB3" s="25">
        <f>D3/AA3</f>
        <v>0</v>
      </c>
    </row>
    <row r="4" spans="1:28" ht="12.75">
      <c r="A4" s="28" t="s">
        <v>12</v>
      </c>
      <c r="B4" s="4">
        <v>2324</v>
      </c>
      <c r="C4" s="8">
        <v>0</v>
      </c>
      <c r="D4" s="8">
        <v>0</v>
      </c>
      <c r="E4" s="13">
        <v>5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8">
        <v>0</v>
      </c>
      <c r="AA4" s="10">
        <f t="shared" si="0"/>
        <v>8</v>
      </c>
      <c r="AB4" s="25">
        <f>E4/AA4</f>
        <v>0.625</v>
      </c>
    </row>
    <row r="5" spans="1:28" ht="12.75">
      <c r="A5" s="28" t="s">
        <v>13</v>
      </c>
      <c r="B5" s="4">
        <v>2335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0</v>
      </c>
      <c r="AB5" s="25" t="s">
        <v>34</v>
      </c>
    </row>
    <row r="6" spans="1:28" ht="12.75">
      <c r="A6" s="28" t="s">
        <v>14</v>
      </c>
      <c r="B6" s="4">
        <v>2343</v>
      </c>
      <c r="C6" s="8">
        <v>0</v>
      </c>
      <c r="D6" s="8">
        <v>0</v>
      </c>
      <c r="E6" s="8">
        <v>3</v>
      </c>
      <c r="F6" s="8">
        <v>0</v>
      </c>
      <c r="G6" s="13">
        <v>10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1</v>
      </c>
      <c r="V6" s="8">
        <v>0</v>
      </c>
      <c r="W6" s="8">
        <v>0</v>
      </c>
      <c r="X6" s="8">
        <v>3</v>
      </c>
      <c r="Y6" s="8">
        <v>0</v>
      </c>
      <c r="Z6" s="8">
        <v>0</v>
      </c>
      <c r="AA6" s="10">
        <f t="shared" si="0"/>
        <v>18</v>
      </c>
      <c r="AB6" s="25">
        <f>G6/AA6</f>
        <v>0.5555555555555556</v>
      </c>
    </row>
    <row r="7" spans="1:28" ht="12.75">
      <c r="A7" s="28" t="s">
        <v>15</v>
      </c>
      <c r="B7" s="4">
        <v>2347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1</v>
      </c>
      <c r="AA7" s="10">
        <f t="shared" si="0"/>
        <v>2</v>
      </c>
      <c r="AB7" s="25">
        <f>H7/AA7</f>
        <v>0.5</v>
      </c>
    </row>
    <row r="8" spans="1:28" ht="12.75">
      <c r="A8" s="28" t="s">
        <v>16</v>
      </c>
      <c r="B8" s="4">
        <v>2355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9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11</v>
      </c>
      <c r="AB8" s="25">
        <f>I8/AA8</f>
        <v>0.8181818181818182</v>
      </c>
    </row>
    <row r="9" spans="1:28" ht="12.75">
      <c r="A9" s="28" t="s">
        <v>17</v>
      </c>
      <c r="B9" s="4">
        <v>2361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1</v>
      </c>
      <c r="AB9" s="25">
        <f>J9/AA9</f>
        <v>0</v>
      </c>
    </row>
    <row r="10" spans="1:28" ht="12.75">
      <c r="A10" s="28" t="s">
        <v>18</v>
      </c>
      <c r="B10" s="4">
        <v>2368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</v>
      </c>
      <c r="AB10" s="25">
        <f>K10/AA10</f>
        <v>1</v>
      </c>
    </row>
    <row r="11" spans="1:28" s="1" customFormat="1" ht="12.75">
      <c r="A11" s="29" t="s">
        <v>19</v>
      </c>
      <c r="B11" s="4">
        <v>2369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10</v>
      </c>
      <c r="AB11" s="25">
        <f>L11/AA11</f>
        <v>0.9</v>
      </c>
    </row>
    <row r="12" spans="1:28" ht="12.75">
      <c r="A12" s="28" t="s">
        <v>20</v>
      </c>
      <c r="B12" s="4">
        <v>2370</v>
      </c>
      <c r="C12" s="8">
        <v>1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</v>
      </c>
      <c r="Y12" s="8">
        <v>0</v>
      </c>
      <c r="Z12" s="8">
        <v>0</v>
      </c>
      <c r="AA12" s="10">
        <f t="shared" si="0"/>
        <v>3</v>
      </c>
      <c r="AB12" s="25">
        <f>M12/AA12</f>
        <v>0</v>
      </c>
    </row>
    <row r="13" spans="1:28" ht="12.75">
      <c r="A13" s="28" t="s">
        <v>21</v>
      </c>
      <c r="B13" s="4">
        <v>2379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6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10</v>
      </c>
      <c r="Y13" s="8">
        <v>0</v>
      </c>
      <c r="Z13" s="8">
        <v>0</v>
      </c>
      <c r="AA13" s="10">
        <f t="shared" si="0"/>
        <v>18</v>
      </c>
      <c r="AB13" s="25">
        <f>N13/AA13</f>
        <v>0.3333333333333333</v>
      </c>
    </row>
    <row r="14" spans="1:28" ht="12.75">
      <c r="A14" s="28" t="s">
        <v>22</v>
      </c>
      <c r="B14" s="4">
        <v>2436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9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10</v>
      </c>
      <c r="AB14" s="25">
        <f>O14/AA14</f>
        <v>0.9</v>
      </c>
    </row>
    <row r="15" spans="1:28" ht="12.75">
      <c r="A15" s="28" t="s">
        <v>23</v>
      </c>
      <c r="B15" s="4">
        <v>2456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2</v>
      </c>
      <c r="AB15" s="25">
        <f>P15/AA15</f>
        <v>0.5</v>
      </c>
    </row>
    <row r="16" spans="1:28" ht="12.75">
      <c r="A16" s="28" t="s">
        <v>24</v>
      </c>
      <c r="B16" s="4">
        <v>2471</v>
      </c>
      <c r="C16" s="8">
        <v>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2</v>
      </c>
      <c r="AB16" s="25">
        <f>Q16/AA16</f>
        <v>0</v>
      </c>
    </row>
    <row r="17" spans="1:28" ht="12.75">
      <c r="A17" s="28" t="s">
        <v>25</v>
      </c>
      <c r="B17" s="4">
        <v>2472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0</v>
      </c>
      <c r="AB17" s="25" t="s">
        <v>34</v>
      </c>
    </row>
    <row r="18" spans="1:28" ht="12.75">
      <c r="A18" s="28" t="s">
        <v>26</v>
      </c>
      <c r="B18" s="4">
        <v>2473</v>
      </c>
      <c r="C18" s="8">
        <v>0</v>
      </c>
      <c r="D18" s="8">
        <v>0</v>
      </c>
      <c r="E18" s="8">
        <v>1</v>
      </c>
      <c r="F18" s="8">
        <v>0</v>
      </c>
      <c r="G18" s="8">
        <v>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7</v>
      </c>
      <c r="AB18" s="25">
        <f>S18/AA18</f>
        <v>0.2857142857142857</v>
      </c>
    </row>
    <row r="19" spans="1:28" ht="12.75">
      <c r="A19" s="28" t="s">
        <v>27</v>
      </c>
      <c r="B19" s="4">
        <v>2474</v>
      </c>
      <c r="C19" s="8">
        <v>0</v>
      </c>
      <c r="D19" s="8">
        <v>0</v>
      </c>
      <c r="E19" s="8">
        <v>0</v>
      </c>
      <c r="F19" s="8">
        <v>0</v>
      </c>
      <c r="G19" s="8">
        <v>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1</v>
      </c>
      <c r="U19" s="8">
        <v>0</v>
      </c>
      <c r="V19" s="8">
        <v>0</v>
      </c>
      <c r="W19" s="8">
        <v>0</v>
      </c>
      <c r="X19" s="8">
        <v>1</v>
      </c>
      <c r="Y19" s="8">
        <v>0</v>
      </c>
      <c r="Z19" s="8">
        <v>0</v>
      </c>
      <c r="AA19" s="10">
        <f t="shared" si="0"/>
        <v>5</v>
      </c>
      <c r="AB19" s="25">
        <f>T19/AA19</f>
        <v>0.2</v>
      </c>
    </row>
    <row r="20" spans="1:28" ht="12.75">
      <c r="A20" s="28" t="s">
        <v>28</v>
      </c>
      <c r="B20" s="4">
        <v>2480</v>
      </c>
      <c r="C20" s="8">
        <v>0</v>
      </c>
      <c r="D20" s="8">
        <v>0</v>
      </c>
      <c r="E20" s="8">
        <v>6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13">
        <v>10</v>
      </c>
      <c r="V20" s="8">
        <v>0</v>
      </c>
      <c r="W20" s="8">
        <v>0</v>
      </c>
      <c r="X20" s="8">
        <v>3</v>
      </c>
      <c r="Y20" s="8">
        <v>0</v>
      </c>
      <c r="Z20" s="8">
        <v>1</v>
      </c>
      <c r="AA20" s="10">
        <f t="shared" si="0"/>
        <v>23</v>
      </c>
      <c r="AB20" s="25">
        <f>U20/AA20</f>
        <v>0.43478260869565216</v>
      </c>
    </row>
    <row r="21" spans="1:28" ht="12.75">
      <c r="A21" s="28" t="s">
        <v>29</v>
      </c>
      <c r="B21" s="4">
        <v>2490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14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65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79</v>
      </c>
      <c r="AB21" s="25">
        <f>V21/AA21</f>
        <v>0.8227848101265823</v>
      </c>
    </row>
    <row r="22" spans="1:28" ht="12.75">
      <c r="A22" s="28" t="s">
        <v>30</v>
      </c>
      <c r="B22" s="4">
        <v>2501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10">
        <f t="shared" si="0"/>
        <v>1</v>
      </c>
      <c r="AB22" s="25">
        <f>W22/AA22</f>
        <v>1</v>
      </c>
    </row>
    <row r="23" spans="1:28" ht="12.75">
      <c r="A23" s="28" t="s">
        <v>31</v>
      </c>
      <c r="B23" s="4">
        <v>2532</v>
      </c>
      <c r="C23" s="8">
        <v>2</v>
      </c>
      <c r="D23" s="8">
        <v>0</v>
      </c>
      <c r="E23" s="8">
        <v>4</v>
      </c>
      <c r="F23" s="8">
        <v>1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3</v>
      </c>
      <c r="O23" s="8">
        <v>0</v>
      </c>
      <c r="P23" s="8">
        <v>0</v>
      </c>
      <c r="Q23" s="8">
        <v>0</v>
      </c>
      <c r="R23" s="8">
        <v>0</v>
      </c>
      <c r="S23" s="8">
        <v>2</v>
      </c>
      <c r="T23" s="8">
        <v>0</v>
      </c>
      <c r="U23" s="8">
        <v>1</v>
      </c>
      <c r="V23" s="8">
        <v>0</v>
      </c>
      <c r="W23" s="8">
        <v>0</v>
      </c>
      <c r="X23" s="13">
        <v>4</v>
      </c>
      <c r="Y23" s="8">
        <v>0</v>
      </c>
      <c r="Z23" s="8">
        <v>1</v>
      </c>
      <c r="AA23" s="10">
        <f t="shared" si="0"/>
        <v>22</v>
      </c>
      <c r="AB23" s="25">
        <f>X23/AA23</f>
        <v>0.18181818181818182</v>
      </c>
    </row>
    <row r="24" spans="1:28" ht="12.75">
      <c r="A24" s="28" t="s">
        <v>32</v>
      </c>
      <c r="B24" s="4">
        <v>2533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10">
        <f t="shared" si="0"/>
        <v>2</v>
      </c>
      <c r="AB24" s="25">
        <f>Y24/AA24</f>
        <v>0</v>
      </c>
    </row>
    <row r="25" spans="1:28" ht="12.75">
      <c r="A25" s="28" t="s">
        <v>33</v>
      </c>
      <c r="B25" s="4">
        <v>2535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0</v>
      </c>
      <c r="X25" s="8">
        <v>1</v>
      </c>
      <c r="Y25" s="8">
        <v>0</v>
      </c>
      <c r="Z25" s="13">
        <v>1</v>
      </c>
      <c r="AA25" s="10">
        <f t="shared" si="0"/>
        <v>5</v>
      </c>
      <c r="AB25" s="25">
        <f>Z25/AA25</f>
        <v>0.2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7</v>
      </c>
      <c r="D26" s="14">
        <f t="shared" si="1"/>
        <v>0</v>
      </c>
      <c r="E26" s="14">
        <f t="shared" si="1"/>
        <v>20</v>
      </c>
      <c r="F26" s="14">
        <f t="shared" si="1"/>
        <v>2</v>
      </c>
      <c r="G26" s="14">
        <f t="shared" si="1"/>
        <v>23</v>
      </c>
      <c r="H26" s="14">
        <f t="shared" si="1"/>
        <v>1</v>
      </c>
      <c r="I26" s="14">
        <f t="shared" si="1"/>
        <v>9</v>
      </c>
      <c r="J26" s="14">
        <f t="shared" si="1"/>
        <v>0</v>
      </c>
      <c r="K26" s="14">
        <f t="shared" si="1"/>
        <v>1</v>
      </c>
      <c r="L26" s="15">
        <f t="shared" si="1"/>
        <v>11</v>
      </c>
      <c r="M26" s="14">
        <f t="shared" si="1"/>
        <v>0</v>
      </c>
      <c r="N26" s="14">
        <f t="shared" si="1"/>
        <v>11</v>
      </c>
      <c r="O26" s="14">
        <f t="shared" si="1"/>
        <v>28</v>
      </c>
      <c r="P26" s="14">
        <f t="shared" si="1"/>
        <v>5</v>
      </c>
      <c r="Q26" s="14">
        <f t="shared" si="1"/>
        <v>0</v>
      </c>
      <c r="R26" s="14">
        <f t="shared" si="1"/>
        <v>1</v>
      </c>
      <c r="S26" s="14">
        <f t="shared" si="1"/>
        <v>4</v>
      </c>
      <c r="T26" s="14">
        <f t="shared" si="1"/>
        <v>3</v>
      </c>
      <c r="U26" s="14">
        <f t="shared" si="1"/>
        <v>13</v>
      </c>
      <c r="V26" s="14">
        <f t="shared" si="1"/>
        <v>65</v>
      </c>
      <c r="W26" s="14">
        <f t="shared" si="1"/>
        <v>1</v>
      </c>
      <c r="X26" s="14">
        <f t="shared" si="1"/>
        <v>26</v>
      </c>
      <c r="Y26" s="14">
        <f t="shared" si="1"/>
        <v>0</v>
      </c>
      <c r="Z26" s="14">
        <f t="shared" si="1"/>
        <v>4</v>
      </c>
      <c r="AA26" s="12"/>
    </row>
    <row r="27" spans="2:26" ht="39" customHeight="1" thickBot="1">
      <c r="B27" s="22" t="s">
        <v>6</v>
      </c>
      <c r="C27" s="23">
        <f>C2/C26</f>
        <v>0.14285714285714285</v>
      </c>
      <c r="D27" s="23" t="s">
        <v>34</v>
      </c>
      <c r="E27" s="23">
        <f>E4/E26</f>
        <v>0.25</v>
      </c>
      <c r="F27" s="23">
        <f>F5/F26</f>
        <v>0</v>
      </c>
      <c r="G27" s="23">
        <f>G6/G26</f>
        <v>0.43478260869565216</v>
      </c>
      <c r="H27" s="23">
        <f>H7/H26</f>
        <v>1</v>
      </c>
      <c r="I27" s="23">
        <f>I8/I26</f>
        <v>1</v>
      </c>
      <c r="J27" s="23" t="s">
        <v>34</v>
      </c>
      <c r="K27" s="23">
        <f>K10/K26</f>
        <v>1</v>
      </c>
      <c r="L27" s="23">
        <f>L11/L26</f>
        <v>0.8181818181818182</v>
      </c>
      <c r="M27" s="23" t="s">
        <v>34</v>
      </c>
      <c r="N27" s="23">
        <f>N13/N26</f>
        <v>0.5454545454545454</v>
      </c>
      <c r="O27" s="23">
        <f>O14/O26</f>
        <v>0.32142857142857145</v>
      </c>
      <c r="P27" s="23">
        <f>P15/P26</f>
        <v>0.2</v>
      </c>
      <c r="Q27" s="23" t="s">
        <v>34</v>
      </c>
      <c r="R27" s="23">
        <f>R17/R26</f>
        <v>0</v>
      </c>
      <c r="S27" s="23">
        <f>S18/S26</f>
        <v>0.5</v>
      </c>
      <c r="T27" s="23">
        <f>T19/T26</f>
        <v>0.3333333333333333</v>
      </c>
      <c r="U27" s="23">
        <f>U20/U26</f>
        <v>0.7692307692307693</v>
      </c>
      <c r="V27" s="23">
        <f>V21/V26</f>
        <v>1</v>
      </c>
      <c r="W27" s="23">
        <f>W22/W26</f>
        <v>1</v>
      </c>
      <c r="X27" s="23">
        <f>X23/X26</f>
        <v>0.15384615384615385</v>
      </c>
      <c r="Y27" s="23" t="s">
        <v>34</v>
      </c>
      <c r="Z27" s="23">
        <f>Z25/Z26</f>
        <v>0.25</v>
      </c>
    </row>
    <row r="28" spans="2:26" ht="12.75">
      <c r="B28" s="5" t="s">
        <v>2</v>
      </c>
      <c r="C28" s="16">
        <f>C2</f>
        <v>1</v>
      </c>
      <c r="D28" s="16">
        <f>D3</f>
        <v>0</v>
      </c>
      <c r="E28" s="16">
        <f>E4</f>
        <v>5</v>
      </c>
      <c r="F28" s="16">
        <f>F5</f>
        <v>0</v>
      </c>
      <c r="G28" s="16">
        <f>G6</f>
        <v>10</v>
      </c>
      <c r="H28" s="16">
        <f>H7</f>
        <v>1</v>
      </c>
      <c r="I28" s="16">
        <f>I8</f>
        <v>9</v>
      </c>
      <c r="J28" s="16">
        <f>J9</f>
        <v>0</v>
      </c>
      <c r="K28" s="16">
        <f>K10</f>
        <v>1</v>
      </c>
      <c r="L28" s="17">
        <f>L11</f>
        <v>9</v>
      </c>
      <c r="M28" s="16">
        <f>M12</f>
        <v>0</v>
      </c>
      <c r="N28" s="16">
        <f>N13</f>
        <v>6</v>
      </c>
      <c r="O28" s="16">
        <f>O14</f>
        <v>9</v>
      </c>
      <c r="P28" s="16">
        <f>P15</f>
        <v>1</v>
      </c>
      <c r="Q28" s="16">
        <f>Q16</f>
        <v>0</v>
      </c>
      <c r="R28" s="16">
        <f>R17</f>
        <v>0</v>
      </c>
      <c r="S28" s="16">
        <f>S18</f>
        <v>2</v>
      </c>
      <c r="T28" s="16">
        <f>T19</f>
        <v>1</v>
      </c>
      <c r="U28" s="16">
        <f>U20</f>
        <v>10</v>
      </c>
      <c r="V28" s="16">
        <f>V21</f>
        <v>65</v>
      </c>
      <c r="W28" s="16">
        <f>W22</f>
        <v>1</v>
      </c>
      <c r="X28" s="16">
        <f>X23</f>
        <v>4</v>
      </c>
      <c r="Y28" s="16">
        <f>Y24</f>
        <v>0</v>
      </c>
      <c r="Z28" s="16">
        <f>Z25</f>
        <v>1</v>
      </c>
    </row>
    <row r="29" spans="4:5" ht="13.5" thickBot="1">
      <c r="D29" s="18">
        <f>SUM(AA2:AA25)</f>
        <v>235</v>
      </c>
      <c r="E29" s="27" t="s">
        <v>0</v>
      </c>
    </row>
    <row r="30" spans="4:5" ht="13.5" thickBot="1">
      <c r="D30" s="20">
        <f>SUM(C28:Z28)</f>
        <v>136</v>
      </c>
      <c r="E30" s="27" t="s">
        <v>1</v>
      </c>
    </row>
    <row r="32" spans="4:5" ht="12.75">
      <c r="D32" s="21">
        <f>D30/D29</f>
        <v>0.5787234042553191</v>
      </c>
      <c r="E32" s="26" t="s">
        <v>7</v>
      </c>
    </row>
    <row r="34" ht="12.75">
      <c r="B3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52" sqref="N5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9</v>
      </c>
      <c r="B1" s="4" t="s">
        <v>5</v>
      </c>
      <c r="C1" s="8">
        <v>2303</v>
      </c>
      <c r="D1" s="8">
        <v>2316</v>
      </c>
      <c r="E1" s="8">
        <v>2324</v>
      </c>
      <c r="F1" s="8">
        <v>2335</v>
      </c>
      <c r="G1" s="8">
        <v>2343</v>
      </c>
      <c r="H1" s="8">
        <v>2347</v>
      </c>
      <c r="I1" s="8">
        <v>2355</v>
      </c>
      <c r="J1" s="8">
        <v>2361</v>
      </c>
      <c r="K1" s="8">
        <v>2368</v>
      </c>
      <c r="L1" s="8">
        <v>2369</v>
      </c>
      <c r="M1" s="8">
        <v>2370</v>
      </c>
      <c r="N1" s="8">
        <v>2379</v>
      </c>
      <c r="O1" s="8">
        <v>2436</v>
      </c>
      <c r="P1" s="8">
        <v>2456</v>
      </c>
      <c r="Q1" s="8">
        <v>2471</v>
      </c>
      <c r="R1" s="8">
        <v>2472</v>
      </c>
      <c r="S1" s="8">
        <v>2473</v>
      </c>
      <c r="T1" s="8">
        <v>2474</v>
      </c>
      <c r="U1" s="8">
        <v>2480</v>
      </c>
      <c r="V1" s="8">
        <v>2490</v>
      </c>
      <c r="W1" s="8">
        <v>2501</v>
      </c>
      <c r="X1" s="8">
        <v>2532</v>
      </c>
      <c r="Y1" s="8">
        <v>2533</v>
      </c>
      <c r="Z1" s="8">
        <v>2535</v>
      </c>
      <c r="AA1" s="2" t="s">
        <v>3</v>
      </c>
      <c r="AB1" s="24" t="s">
        <v>8</v>
      </c>
    </row>
    <row r="2" spans="1:28" ht="12.75">
      <c r="A2" s="28" t="s">
        <v>10</v>
      </c>
      <c r="B2" s="4">
        <v>2303</v>
      </c>
      <c r="C2" s="13">
        <v>3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4</v>
      </c>
      <c r="AB2" s="25">
        <f>C2/AA2</f>
        <v>0.75</v>
      </c>
    </row>
    <row r="3" spans="1:28" ht="12.75">
      <c r="A3" s="28" t="s">
        <v>11</v>
      </c>
      <c r="B3" s="4">
        <v>2316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</v>
      </c>
      <c r="AB3" s="25">
        <f>D3/AA3</f>
        <v>0</v>
      </c>
    </row>
    <row r="4" spans="1:28" ht="12.75">
      <c r="A4" s="28" t="s">
        <v>12</v>
      </c>
      <c r="B4" s="4">
        <v>2324</v>
      </c>
      <c r="C4" s="8">
        <v>0</v>
      </c>
      <c r="D4" s="8">
        <v>0</v>
      </c>
      <c r="E4" s="13">
        <v>6</v>
      </c>
      <c r="F4" s="8">
        <v>0</v>
      </c>
      <c r="G4" s="8">
        <v>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8</v>
      </c>
      <c r="AB4" s="25">
        <f>E4/AA4</f>
        <v>0.75</v>
      </c>
    </row>
    <row r="5" spans="1:28" ht="12.75">
      <c r="A5" s="28" t="s">
        <v>13</v>
      </c>
      <c r="B5" s="4">
        <v>2335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0</v>
      </c>
      <c r="AB5" s="25" t="s">
        <v>34</v>
      </c>
    </row>
    <row r="6" spans="1:28" ht="12.75">
      <c r="A6" s="28" t="s">
        <v>14</v>
      </c>
      <c r="B6" s="4">
        <v>2343</v>
      </c>
      <c r="C6" s="8">
        <v>0</v>
      </c>
      <c r="D6" s="8">
        <v>0</v>
      </c>
      <c r="E6" s="8">
        <v>2</v>
      </c>
      <c r="F6" s="8">
        <v>0</v>
      </c>
      <c r="G6" s="13">
        <v>14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</v>
      </c>
      <c r="Y6" s="8">
        <v>0</v>
      </c>
      <c r="Z6" s="8">
        <v>0</v>
      </c>
      <c r="AA6" s="10">
        <f t="shared" si="0"/>
        <v>18</v>
      </c>
      <c r="AB6" s="25">
        <f>G6/AA6</f>
        <v>0.7777777777777778</v>
      </c>
    </row>
    <row r="7" spans="1:28" ht="12.75">
      <c r="A7" s="28" t="s">
        <v>15</v>
      </c>
      <c r="B7" s="4">
        <v>2347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2</v>
      </c>
      <c r="AA7" s="10">
        <f t="shared" si="0"/>
        <v>2</v>
      </c>
      <c r="AB7" s="25">
        <f>H7/AA7</f>
        <v>0</v>
      </c>
    </row>
    <row r="8" spans="1:28" ht="12.75">
      <c r="A8" s="28" t="s">
        <v>16</v>
      </c>
      <c r="B8" s="4">
        <v>2355</v>
      </c>
      <c r="C8" s="8">
        <v>0</v>
      </c>
      <c r="D8" s="8">
        <v>0</v>
      </c>
      <c r="E8" s="8">
        <v>3</v>
      </c>
      <c r="F8" s="8">
        <v>0</v>
      </c>
      <c r="G8" s="8">
        <v>0</v>
      </c>
      <c r="H8" s="8">
        <v>0</v>
      </c>
      <c r="I8" s="13">
        <v>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11</v>
      </c>
      <c r="AB8" s="25">
        <f>I8/AA8</f>
        <v>0.7272727272727273</v>
      </c>
    </row>
    <row r="9" spans="1:28" ht="12.75">
      <c r="A9" s="28" t="s">
        <v>17</v>
      </c>
      <c r="B9" s="4">
        <v>2361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1</v>
      </c>
      <c r="AB9" s="25">
        <f>J9/AA9</f>
        <v>0</v>
      </c>
    </row>
    <row r="10" spans="1:28" ht="12.75">
      <c r="A10" s="28" t="s">
        <v>18</v>
      </c>
      <c r="B10" s="4">
        <v>2368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</v>
      </c>
      <c r="AB10" s="25">
        <f>K10/AA10</f>
        <v>0</v>
      </c>
    </row>
    <row r="11" spans="1:28" s="1" customFormat="1" ht="12.75">
      <c r="A11" s="29" t="s">
        <v>19</v>
      </c>
      <c r="B11" s="4">
        <v>2369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9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</v>
      </c>
      <c r="Y11" s="8">
        <v>0</v>
      </c>
      <c r="Z11" s="8">
        <v>0</v>
      </c>
      <c r="AA11" s="11">
        <f t="shared" si="0"/>
        <v>10</v>
      </c>
      <c r="AB11" s="25">
        <f>L11/AA11</f>
        <v>0.9</v>
      </c>
    </row>
    <row r="12" spans="1:28" ht="12.75">
      <c r="A12" s="28" t="s">
        <v>20</v>
      </c>
      <c r="B12" s="4">
        <v>2370</v>
      </c>
      <c r="C12" s="8">
        <v>2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0">
        <f t="shared" si="0"/>
        <v>3</v>
      </c>
      <c r="AB12" s="25">
        <f>M12/AA12</f>
        <v>0</v>
      </c>
    </row>
    <row r="13" spans="1:28" ht="12.75">
      <c r="A13" s="28" t="s">
        <v>21</v>
      </c>
      <c r="B13" s="4">
        <v>2379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15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0</v>
      </c>
      <c r="AA13" s="10">
        <f t="shared" si="0"/>
        <v>18</v>
      </c>
      <c r="AB13" s="25">
        <f>N13/AA13</f>
        <v>0.8333333333333334</v>
      </c>
    </row>
    <row r="14" spans="1:28" ht="12.75">
      <c r="A14" s="28" t="s">
        <v>22</v>
      </c>
      <c r="B14" s="4">
        <v>2436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9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10</v>
      </c>
      <c r="AB14" s="25">
        <f>O14/AA14</f>
        <v>0.9</v>
      </c>
    </row>
    <row r="15" spans="1:28" ht="12.75">
      <c r="A15" s="28" t="s">
        <v>23</v>
      </c>
      <c r="B15" s="4">
        <v>2456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2</v>
      </c>
      <c r="AB15" s="25">
        <f>P15/AA15</f>
        <v>0.5</v>
      </c>
    </row>
    <row r="16" spans="1:28" ht="12.75">
      <c r="A16" s="28" t="s">
        <v>24</v>
      </c>
      <c r="B16" s="4">
        <v>2471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2</v>
      </c>
      <c r="AB16" s="25">
        <f>Q16/AA16</f>
        <v>0</v>
      </c>
    </row>
    <row r="17" spans="1:28" ht="12.75">
      <c r="A17" s="28" t="s">
        <v>25</v>
      </c>
      <c r="B17" s="4">
        <v>2472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0</v>
      </c>
      <c r="AB17" s="25" t="s">
        <v>34</v>
      </c>
    </row>
    <row r="18" spans="1:28" ht="12.75">
      <c r="A18" s="28" t="s">
        <v>26</v>
      </c>
      <c r="B18" s="4">
        <v>2473</v>
      </c>
      <c r="C18" s="8">
        <v>0</v>
      </c>
      <c r="D18" s="8">
        <v>0</v>
      </c>
      <c r="E18" s="8">
        <v>1</v>
      </c>
      <c r="F18" s="8">
        <v>0</v>
      </c>
      <c r="G18" s="8">
        <v>3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7</v>
      </c>
      <c r="AB18" s="25">
        <f>S18/AA18</f>
        <v>0.2857142857142857</v>
      </c>
    </row>
    <row r="19" spans="1:28" ht="12.75">
      <c r="A19" s="28" t="s">
        <v>27</v>
      </c>
      <c r="B19" s="4">
        <v>2474</v>
      </c>
      <c r="C19" s="8">
        <v>0</v>
      </c>
      <c r="D19" s="8">
        <v>0</v>
      </c>
      <c r="E19" s="8">
        <v>0</v>
      </c>
      <c r="F19" s="8">
        <v>0</v>
      </c>
      <c r="G19" s="8">
        <v>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5</v>
      </c>
      <c r="AB19" s="25">
        <f>T19/AA19</f>
        <v>0.4</v>
      </c>
    </row>
    <row r="20" spans="1:28" ht="12.75">
      <c r="A20" s="28" t="s">
        <v>28</v>
      </c>
      <c r="B20" s="4">
        <v>2480</v>
      </c>
      <c r="C20" s="8">
        <v>0</v>
      </c>
      <c r="D20" s="8">
        <v>0</v>
      </c>
      <c r="E20" s="8">
        <v>8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13">
        <v>9</v>
      </c>
      <c r="V20" s="8">
        <v>0</v>
      </c>
      <c r="W20" s="8">
        <v>0</v>
      </c>
      <c r="X20" s="8">
        <v>0</v>
      </c>
      <c r="Y20" s="8">
        <v>0</v>
      </c>
      <c r="Z20" s="8">
        <v>1</v>
      </c>
      <c r="AA20" s="10">
        <f t="shared" si="0"/>
        <v>23</v>
      </c>
      <c r="AB20" s="25">
        <f>U20/AA20</f>
        <v>0.391304347826087</v>
      </c>
    </row>
    <row r="21" spans="1:28" ht="12.75">
      <c r="A21" s="28" t="s">
        <v>29</v>
      </c>
      <c r="B21" s="4">
        <v>2490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68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79</v>
      </c>
      <c r="AB21" s="25">
        <f>V21/AA21</f>
        <v>0.8607594936708861</v>
      </c>
    </row>
    <row r="22" spans="1:28" ht="12.75">
      <c r="A22" s="28" t="s">
        <v>30</v>
      </c>
      <c r="B22" s="4">
        <v>2501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8">
        <v>0</v>
      </c>
      <c r="Y22" s="8">
        <v>0</v>
      </c>
      <c r="Z22" s="8">
        <v>0</v>
      </c>
      <c r="AA22" s="10">
        <f t="shared" si="0"/>
        <v>1</v>
      </c>
      <c r="AB22" s="25">
        <f>W22/AA22</f>
        <v>1</v>
      </c>
    </row>
    <row r="23" spans="1:28" ht="12.75">
      <c r="A23" s="28" t="s">
        <v>31</v>
      </c>
      <c r="B23" s="4">
        <v>2532</v>
      </c>
      <c r="C23" s="8">
        <v>3</v>
      </c>
      <c r="D23" s="8">
        <v>0</v>
      </c>
      <c r="E23" s="8">
        <v>4</v>
      </c>
      <c r="F23" s="8">
        <v>0</v>
      </c>
      <c r="G23" s="8">
        <v>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2</v>
      </c>
      <c r="P23" s="8">
        <v>0</v>
      </c>
      <c r="Q23" s="8">
        <v>0</v>
      </c>
      <c r="R23" s="8">
        <v>0</v>
      </c>
      <c r="S23" s="8">
        <v>2</v>
      </c>
      <c r="T23" s="8">
        <v>0</v>
      </c>
      <c r="U23" s="8">
        <v>2</v>
      </c>
      <c r="V23" s="8">
        <v>0</v>
      </c>
      <c r="W23" s="8">
        <v>0</v>
      </c>
      <c r="X23" s="13">
        <v>4</v>
      </c>
      <c r="Y23" s="8">
        <v>0</v>
      </c>
      <c r="Z23" s="8">
        <v>1</v>
      </c>
      <c r="AA23" s="10">
        <f t="shared" si="0"/>
        <v>22</v>
      </c>
      <c r="AB23" s="25">
        <f>X23/AA23</f>
        <v>0.18181818181818182</v>
      </c>
    </row>
    <row r="24" spans="1:28" ht="12.75">
      <c r="A24" s="28" t="s">
        <v>32</v>
      </c>
      <c r="B24" s="4">
        <v>2533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10">
        <f t="shared" si="0"/>
        <v>2</v>
      </c>
      <c r="AB24" s="25">
        <f>Y24/AA24</f>
        <v>0</v>
      </c>
    </row>
    <row r="25" spans="1:28" ht="12.75">
      <c r="A25" s="28" t="s">
        <v>33</v>
      </c>
      <c r="B25" s="4">
        <v>2535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2</v>
      </c>
      <c r="Y25" s="8">
        <v>0</v>
      </c>
      <c r="Z25" s="13">
        <v>1</v>
      </c>
      <c r="AA25" s="10">
        <f t="shared" si="0"/>
        <v>5</v>
      </c>
      <c r="AB25" s="25">
        <f>Z25/AA25</f>
        <v>0.2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10</v>
      </c>
      <c r="D26" s="14">
        <f t="shared" si="1"/>
        <v>1</v>
      </c>
      <c r="E26" s="14">
        <f t="shared" si="1"/>
        <v>24</v>
      </c>
      <c r="F26" s="14">
        <f t="shared" si="1"/>
        <v>2</v>
      </c>
      <c r="G26" s="14">
        <f t="shared" si="1"/>
        <v>30</v>
      </c>
      <c r="H26" s="14">
        <f t="shared" si="1"/>
        <v>0</v>
      </c>
      <c r="I26" s="14">
        <f t="shared" si="1"/>
        <v>9</v>
      </c>
      <c r="J26" s="14">
        <f t="shared" si="1"/>
        <v>0</v>
      </c>
      <c r="K26" s="14">
        <f t="shared" si="1"/>
        <v>0</v>
      </c>
      <c r="L26" s="15">
        <f t="shared" si="1"/>
        <v>11</v>
      </c>
      <c r="M26" s="14">
        <f t="shared" si="1"/>
        <v>0</v>
      </c>
      <c r="N26" s="14">
        <f t="shared" si="1"/>
        <v>18</v>
      </c>
      <c r="O26" s="14">
        <f t="shared" si="1"/>
        <v>26</v>
      </c>
      <c r="P26" s="14">
        <f t="shared" si="1"/>
        <v>2</v>
      </c>
      <c r="Q26" s="14">
        <f t="shared" si="1"/>
        <v>0</v>
      </c>
      <c r="R26" s="14">
        <f t="shared" si="1"/>
        <v>0</v>
      </c>
      <c r="S26" s="14">
        <f t="shared" si="1"/>
        <v>4</v>
      </c>
      <c r="T26" s="14">
        <f t="shared" si="1"/>
        <v>3</v>
      </c>
      <c r="U26" s="14">
        <f t="shared" si="1"/>
        <v>11</v>
      </c>
      <c r="V26" s="14">
        <f t="shared" si="1"/>
        <v>68</v>
      </c>
      <c r="W26" s="14">
        <f t="shared" si="1"/>
        <v>1</v>
      </c>
      <c r="X26" s="14">
        <f t="shared" si="1"/>
        <v>10</v>
      </c>
      <c r="Y26" s="14">
        <f t="shared" si="1"/>
        <v>0</v>
      </c>
      <c r="Z26" s="14">
        <f t="shared" si="1"/>
        <v>5</v>
      </c>
      <c r="AA26" s="12"/>
    </row>
    <row r="27" spans="2:26" ht="39" customHeight="1" thickBot="1">
      <c r="B27" s="22" t="s">
        <v>6</v>
      </c>
      <c r="C27" s="23">
        <f>C2/C26</f>
        <v>0.3</v>
      </c>
      <c r="D27" s="23">
        <f>D3/D26</f>
        <v>0</v>
      </c>
      <c r="E27" s="23">
        <f>E4/E26</f>
        <v>0.25</v>
      </c>
      <c r="F27" s="23">
        <f>F5/F26</f>
        <v>0</v>
      </c>
      <c r="G27" s="23">
        <f>G6/G26</f>
        <v>0.4666666666666667</v>
      </c>
      <c r="H27" s="23" t="s">
        <v>34</v>
      </c>
      <c r="I27" s="23">
        <f>I8/I26</f>
        <v>0.8888888888888888</v>
      </c>
      <c r="J27" s="23" t="s">
        <v>34</v>
      </c>
      <c r="K27" s="23" t="s">
        <v>34</v>
      </c>
      <c r="L27" s="23">
        <f>L11/L26</f>
        <v>0.8181818181818182</v>
      </c>
      <c r="M27" s="23" t="s">
        <v>34</v>
      </c>
      <c r="N27" s="23">
        <f>N13/N26</f>
        <v>0.8333333333333334</v>
      </c>
      <c r="O27" s="23">
        <f>O14/O26</f>
        <v>0.34615384615384615</v>
      </c>
      <c r="P27" s="23">
        <f>P15/P26</f>
        <v>0.5</v>
      </c>
      <c r="Q27" s="23" t="s">
        <v>34</v>
      </c>
      <c r="R27" s="23" t="s">
        <v>34</v>
      </c>
      <c r="S27" s="23">
        <f>S18/S26</f>
        <v>0.5</v>
      </c>
      <c r="T27" s="23">
        <f>T19/T26</f>
        <v>0.6666666666666666</v>
      </c>
      <c r="U27" s="23">
        <f>U20/U26</f>
        <v>0.8181818181818182</v>
      </c>
      <c r="V27" s="23">
        <f>V21/V26</f>
        <v>1</v>
      </c>
      <c r="W27" s="23">
        <f>W22/W26</f>
        <v>1</v>
      </c>
      <c r="X27" s="23">
        <f>X23/X26</f>
        <v>0.4</v>
      </c>
      <c r="Y27" s="23" t="s">
        <v>34</v>
      </c>
      <c r="Z27" s="23">
        <f>Z25/Z26</f>
        <v>0.2</v>
      </c>
    </row>
    <row r="28" spans="2:26" ht="12.75">
      <c r="B28" s="5" t="s">
        <v>2</v>
      </c>
      <c r="C28" s="16">
        <f>C2</f>
        <v>3</v>
      </c>
      <c r="D28" s="16">
        <f>D3</f>
        <v>0</v>
      </c>
      <c r="E28" s="16">
        <f>E4</f>
        <v>6</v>
      </c>
      <c r="F28" s="16">
        <f>F5</f>
        <v>0</v>
      </c>
      <c r="G28" s="16">
        <f>G6</f>
        <v>14</v>
      </c>
      <c r="H28" s="16">
        <f>H7</f>
        <v>0</v>
      </c>
      <c r="I28" s="16">
        <f>I8</f>
        <v>8</v>
      </c>
      <c r="J28" s="16">
        <f>J9</f>
        <v>0</v>
      </c>
      <c r="K28" s="16">
        <f>K10</f>
        <v>0</v>
      </c>
      <c r="L28" s="17">
        <f>L11</f>
        <v>9</v>
      </c>
      <c r="M28" s="16">
        <f>M12</f>
        <v>0</v>
      </c>
      <c r="N28" s="16">
        <f>N13</f>
        <v>15</v>
      </c>
      <c r="O28" s="16">
        <f>O14</f>
        <v>9</v>
      </c>
      <c r="P28" s="16">
        <f>P15</f>
        <v>1</v>
      </c>
      <c r="Q28" s="16">
        <f>Q16</f>
        <v>0</v>
      </c>
      <c r="R28" s="16">
        <f>R17</f>
        <v>0</v>
      </c>
      <c r="S28" s="16">
        <f>S18</f>
        <v>2</v>
      </c>
      <c r="T28" s="16">
        <f>T19</f>
        <v>2</v>
      </c>
      <c r="U28" s="16">
        <f>U20</f>
        <v>9</v>
      </c>
      <c r="V28" s="16">
        <f>V21</f>
        <v>68</v>
      </c>
      <c r="W28" s="16">
        <f>W22</f>
        <v>1</v>
      </c>
      <c r="X28" s="16">
        <f>X23</f>
        <v>4</v>
      </c>
      <c r="Y28" s="16">
        <f>Y24</f>
        <v>0</v>
      </c>
      <c r="Z28" s="16">
        <f>Z25</f>
        <v>1</v>
      </c>
    </row>
    <row r="29" spans="4:5" ht="13.5" thickBot="1">
      <c r="D29" s="18">
        <f>SUM(AA2:AA25)</f>
        <v>235</v>
      </c>
      <c r="E29" s="27" t="s">
        <v>0</v>
      </c>
    </row>
    <row r="30" spans="4:5" ht="13.5" thickBot="1">
      <c r="D30" s="20">
        <f>SUM(C28:Z28)</f>
        <v>152</v>
      </c>
      <c r="E30" s="27" t="s">
        <v>1</v>
      </c>
    </row>
    <row r="32" spans="4:5" ht="12.75">
      <c r="D32" s="21">
        <f>D30/D29</f>
        <v>0.6468085106382979</v>
      </c>
      <c r="E32" s="26" t="s">
        <v>7</v>
      </c>
    </row>
    <row r="34" ht="12.75">
      <c r="B34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2010-08-10T19:56:53Z</dcterms:modified>
  <cp:category/>
  <cp:version/>
  <cp:contentType/>
  <cp:contentStatus/>
</cp:coreProperties>
</file>